
<file path=[Content_Types].xml><?xml version="1.0" encoding="utf-8"?>
<Types xmlns="http://schemas.openxmlformats.org/package/2006/content-types">
  <Default Extension="xml" ContentType="application/vnd.openxmlformats-officedocument.spreadsheetml.sheet.main+xml"/>
  <Default Extension="png" ContentType="image/p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drawings/charts/chart1.xml" ContentType="application/vnd.openxmlformats-officedocument.drawingml.char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tables/table3.xml" ContentType="application/vnd.openxmlformats-officedocument.spreadsheetml.table+xml"/>
  <Override PartName="/xl/worksheets/sheet6.xml" ContentType="application/vnd.openxmlformats-officedocument.spreadsheetml.worksheet+xml"/>
  <Override PartName="/xl/tables/table4.xml" ContentType="application/vnd.openxmlformats-officedocument.spreadsheetml.table+xml"/>
  <Override PartName="/xl/worksheets/sheet7.xml" ContentType="application/vnd.openxmlformats-officedocument.spreadsheetml.worksheet+xml"/>
  <Override PartName="/xl/worksheets/sheet8.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c238ef7f74c4560" /></Relationships>
</file>

<file path=xl/workbook.xml><?xml version="1.0" encoding="utf-8"?>
<x:workbook xmlns:x="http://schemas.openxmlformats.org/spreadsheetml/2006/main">
  <x:sheets>
    <x:sheet xmlns:r="http://schemas.openxmlformats.org/officeDocument/2006/relationships" name="Accueil" sheetId="1" r:id="R4460caa7d6204edb"/>
    <x:sheet xmlns:r="http://schemas.openxmlformats.org/officeDocument/2006/relationships" name="Tableau de bord" sheetId="2" r:id="R09fd271779b84788"/>
    <x:sheet xmlns:r="http://schemas.openxmlformats.org/officeDocument/2006/relationships" name="Catalogue" sheetId="3" r:id="R6e979ac1275541d4"/>
    <x:sheet xmlns:r="http://schemas.openxmlformats.org/officeDocument/2006/relationships" name="Mouvements" sheetId="4" r:id="R62c04a5c7139497f"/>
    <x:sheet xmlns:r="http://schemas.openxmlformats.org/officeDocument/2006/relationships" name="Lots" sheetId="5" r:id="R35c742ceb8e64c79"/>
    <x:sheet xmlns:r="http://schemas.openxmlformats.org/officeDocument/2006/relationships" name="Equipements" sheetId="6" r:id="Rde10774680d6408e"/>
    <x:sheet xmlns:r="http://schemas.openxmlformats.org/officeDocument/2006/relationships" name="Parametres" sheetId="7" r:id="Rdbcfcc515e714bfc"/>
    <x:sheet xmlns:r="http://schemas.openxmlformats.org/officeDocument/2006/relationships" name="Guide" sheetId="8" r:id="R797ce6c7faac4d54"/>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dd/mm/yyyy"/>
    <x:numFmt numFmtId="201" formatCode="mmm yyyy"/>
    <x:numFmt numFmtId="202" formatCode="#,##0"/>
    <x:numFmt numFmtId="203" formatCode="#,##0.00"/>
  </x:numFmts>
  <x:fonts count="8">
    <x:font>
      <x:sz val="11"/>
      <x:name val="Carlito"/>
    </x:font>
    <x:font>
      <x:sz val="10"/>
      <x:color rgb="FF202B24"/>
      <x:name val="Arial"/>
    </x:font>
    <x:font>
      <x:b/>
      <x:sz val="18"/>
      <x:color rgb="FF124C35"/>
      <x:name val="Arial"/>
    </x:font>
    <x:font>
      <x:b/>
      <x:sz val="15"/>
      <x:color rgb="FF124C35"/>
      <x:name val="Arial"/>
    </x:font>
    <x:font>
      <x:b/>
      <x:sz val="10"/>
      <x:color rgb="FFFFFFFF"/>
      <x:name val="Arial"/>
    </x:font>
    <x:font>
      <x:b/>
      <x:sz val="16"/>
      <x:color rgb="FF124C35"/>
      <x:name val="Arial"/>
    </x:font>
    <x:font>
      <x:b/>
      <x:sz val="16"/>
      <x:color rgb="FF14533D"/>
      <x:name val="Arial"/>
    </x:font>
    <x:font>
      <x:b/>
      <x:sz val="10"/>
      <x:color rgb="FF202B24"/>
      <x:name val="Arial"/>
    </x:font>
  </x:fonts>
  <x:fills count="6">
    <x:fill>
      <x:patternFill patternType="none"/>
    </x:fill>
    <x:fill>
      <x:patternFill patternType="gray125"/>
    </x:fill>
    <x:fill>
      <x:patternFill patternType="solid">
        <x:fgColor rgb="FFFFF2CC"/>
      </x:patternFill>
    </x:fill>
    <x:fill>
      <x:patternFill patternType="solid">
        <x:fgColor rgb="FF124C35"/>
      </x:patternFill>
    </x:fill>
    <x:fill>
      <x:patternFill patternType="solid">
        <x:fgColor rgb="FFEAEFEC"/>
      </x:patternFill>
    </x:fill>
    <x:fill>
      <x:patternFill patternType="solid">
        <x:fgColor rgb="FF14533D"/>
      </x:patternFill>
    </x:fill>
  </x:fills>
  <x:borders count="5">
    <x:border>
      <x:left/>
      <x:right/>
      <x:top/>
      <x:bottom/>
      <x:diagonal/>
    </x:border>
    <x:border>
      <x:left style="thin">
        <x:color rgb="FFC9DAD3"/>
      </x:left>
      <x:right/>
      <x:top style="thin">
        <x:color rgb="FFC9DAD3"/>
      </x:top>
      <x:bottom style="thin">
        <x:color rgb="FFC9DAD3"/>
      </x:bottom>
      <x:diagonal/>
    </x:border>
    <x:border>
      <x:left/>
      <x:right/>
      <x:top style="thin">
        <x:color rgb="FFC9DAD3"/>
      </x:top>
      <x:bottom style="thin">
        <x:color rgb="FFC9DAD3"/>
      </x:bottom>
      <x:diagonal/>
    </x:border>
    <x:border>
      <x:left/>
      <x:right style="thin">
        <x:color rgb="FFC9DAD3"/>
      </x:right>
      <x:top style="thin">
        <x:color rgb="FFC9DAD3"/>
      </x:top>
      <x:bottom style="thin">
        <x:color rgb="FFC9DAD3"/>
      </x:bottom>
      <x:diagonal/>
    </x:border>
    <x:border>
      <x:left style="thin">
        <x:color rgb="FFC9DAD3"/>
      </x:left>
      <x:right style="thin">
        <x:color rgb="FFC9DAD3"/>
      </x:right>
      <x:top style="thin">
        <x:color rgb="FFC9DAD3"/>
      </x:top>
      <x:bottom style="thin">
        <x:color rgb="FFC9DAD3"/>
      </x:bottom>
      <x:diagonal/>
    </x:border>
  </x:borders>
  <x:cellStyleXfs count="1">
    <x:xf numFmtId="0" fontId="0" fillId="0" borderId="0"/>
  </x:cellStyleXfs>
  <x:cellXfs count="57">
    <x:xf numFmtId="0" fontId="0" fillId="0" borderId="0" xfId="0"/>
    <x:xf numFmtId="0" fontId="1" fillId="0" borderId="0" xfId="0" applyNumberFormat="1" applyFont="1" applyFill="1" applyBorder="1"/>
    <x:xf numFmtId="200" fontId="1" fillId="0" borderId="0" xfId="0" applyNumberFormat="1" applyFont="1" applyFill="1" applyBorder="1"/>
    <x:xf numFmtId="201" fontId="1" fillId="0" borderId="0" xfId="0" applyNumberFormat="1" applyFont="1" applyFill="1" applyBorder="1"/>
    <x:xf numFmtId="200" fontId="1" fillId="2" borderId="0" xfId="0" applyNumberFormat="1" applyFont="1" applyFill="1" applyBorder="1"/>
    <x:xf numFmtId="0" fontId="1" fillId="2" borderId="0" xfId="0" applyNumberFormat="1" applyFont="1" applyFill="1" applyBorder="1"/>
    <x:xf numFmtId="201" fontId="1" fillId="2" borderId="0" xfId="0" applyNumberFormat="1" applyFont="1" applyFill="1" applyBorder="1"/>
    <x:xf numFmtId="0" fontId="1" fillId="0" borderId="0" xfId="0" applyNumberFormat="1" applyFont="1" applyFill="1" applyBorder="1" applyAlignment="1">
      <x:alignment wrapText="1"/>
    </x:xf>
    <x:xf numFmtId="0" fontId="2" fillId="0" borderId="0" xfId="0" applyNumberFormat="1" applyFont="1" applyFill="1" applyBorder="1"/>
    <x:xf numFmtId="0" fontId="3" fillId="0" borderId="0" xfId="0" applyNumberFormat="1" applyFont="1" applyFill="1" applyBorder="1"/>
    <x:xf numFmtId="0" fontId="3" fillId="0" borderId="0" xfId="0" applyNumberFormat="1" applyFont="1" applyFill="1" applyBorder="1" applyAlignment="1">
      <x:alignment wrapText="1"/>
    </x:xf>
    <x:xf numFmtId="0" fontId="1" fillId="3" borderId="0" xfId="0" applyNumberFormat="1" applyFont="1" applyFill="1" applyBorder="1"/>
    <x:xf numFmtId="0" fontId="4" fillId="3" borderId="0" xfId="0" applyNumberFormat="1" applyFont="1" applyFill="1" applyBorder="1"/>
    <x:xf numFmtId="0" fontId="4" fillId="3" borderId="0" xfId="0" applyNumberFormat="1" applyFont="1" applyFill="1" applyBorder="1" applyAlignment="1">
      <x:alignment wrapText="1"/>
    </x:xf>
    <x:xf numFmtId="0" fontId="4" fillId="3" borderId="0" xfId="0" applyNumberFormat="1" applyFont="1" applyFill="1" applyBorder="1" applyAlignment="1">
      <x:alignment vertical="center" wrapText="1"/>
    </x:xf>
    <x:xf numFmtId="0" fontId="1" fillId="4" borderId="0" xfId="0" applyNumberFormat="1" applyFont="1" applyFill="1" applyBorder="1"/>
    <x:xf numFmtId="202" fontId="1" fillId="0" borderId="0" xfId="0" applyNumberFormat="1" applyFont="1" applyFill="1" applyBorder="1"/>
    <x:xf numFmtId="202" fontId="1" fillId="4" borderId="0" xfId="0" applyNumberFormat="1" applyFont="1" applyFill="1" applyBorder="1"/>
    <x:xf numFmtId="0" fontId="5" fillId="0" borderId="0" xfId="0" applyNumberFormat="1" applyFont="1" applyFill="1" applyBorder="1"/>
    <x:xf numFmtId="203" fontId="1" fillId="0" borderId="0" xfId="0" applyNumberFormat="1" applyFont="1" applyFill="1" applyBorder="1"/>
    <x:xf numFmtId="203" fontId="3" fillId="0" borderId="0" xfId="0" applyNumberFormat="1" applyFont="1" applyFill="1" applyBorder="1"/>
    <x:xf numFmtId="0" fontId="0" fillId="0" borderId="0" xfId="0" applyNumberFormat="1" applyFont="1" applyFill="1" applyBorder="1" applyAlignment="1">
      <x:alignment wrapText="1"/>
    </x:xf>
    <x:xf numFmtId="0" fontId="5" fillId="0" borderId="0" xfId="0" applyNumberFormat="1" applyFont="1" applyFill="1" applyBorder="1" applyAlignment="1">
      <x:alignment horizontal="center"/>
    </x:xf>
    <x:xf numFmtId="0" fontId="4" fillId="3" borderId="0" xfId="0" applyNumberFormat="1" applyFont="1" applyFill="1" applyBorder="1" applyAlignment="1">
      <x:alignment horizontal="center"/>
    </x:xf>
    <x:xf numFmtId="0" fontId="1" fillId="0" borderId="1" xfId="0" applyNumberFormat="1" applyFont="1" applyFill="1" applyBorder="1"/>
    <x:xf numFmtId="0" fontId="1" fillId="0" borderId="2" xfId="0" applyNumberFormat="1" applyFont="1" applyFill="1" applyBorder="1"/>
    <x:xf numFmtId="0" fontId="1" fillId="0" borderId="3" xfId="0" applyNumberFormat="1" applyFont="1" applyFill="1" applyBorder="1"/>
    <x:xf numFmtId="203" fontId="3" fillId="0" borderId="4" xfId="0" applyNumberFormat="1" applyFont="1" applyFill="1" applyBorder="1"/>
    <x:xf numFmtId="202" fontId="3" fillId="0" borderId="4" xfId="0" applyNumberFormat="1" applyFont="1" applyFill="1" applyBorder="1"/>
    <x:xf numFmtId="0" fontId="4" fillId="0" borderId="0" xfId="0" applyNumberFormat="1" applyFont="1" applyFill="1" applyBorder="1"/>
    <x:xf numFmtId="0" fontId="4" fillId="5" borderId="0" xfId="0" applyNumberFormat="1" applyFont="1" applyFill="1" applyBorder="1"/>
    <x:xf numFmtId="0" fontId="4" fillId="5" borderId="0" xfId="0" applyNumberFormat="1" applyFont="1" applyFill="1" applyBorder="1" applyAlignment="1">
      <x:alignment horizontal="center"/>
    </x:xf>
    <x:xf numFmtId="0" fontId="4" fillId="5" borderId="4" xfId="0" applyNumberFormat="1" applyFont="1" applyFill="1" applyBorder="1" applyAlignment="1">
      <x:alignment horizontal="center"/>
    </x:xf>
    <x:xf numFmtId="0" fontId="1" fillId="0" borderId="4" xfId="0" applyNumberFormat="1" applyFont="1" applyFill="1" applyBorder="1"/>
    <x:xf numFmtId="0" fontId="4" fillId="3" borderId="4" xfId="0" applyNumberFormat="1" applyFont="1" applyFill="1" applyBorder="1" applyAlignment="1">
      <x:alignment vertical="center" wrapText="1"/>
    </x:xf>
    <x:xf numFmtId="202" fontId="1" fillId="0" borderId="4" xfId="0" applyNumberFormat="1" applyFont="1" applyFill="1" applyBorder="1"/>
    <x:xf numFmtId="0" fontId="1" fillId="4" borderId="4" xfId="0" applyNumberFormat="1" applyFont="1" applyFill="1" applyBorder="1"/>
    <x:xf numFmtId="202" fontId="1" fillId="4" borderId="4" xfId="0" applyNumberFormat="1" applyFont="1" applyFill="1" applyBorder="1"/>
    <x:xf numFmtId="0" fontId="1" fillId="0" borderId="4" xfId="0" applyNumberFormat="1" applyFont="1" applyFill="1" applyBorder="1" applyAlignment="1">
      <x:alignment vertical="center"/>
    </x:xf>
    <x:xf numFmtId="202" fontId="1" fillId="0" borderId="4" xfId="0" applyNumberFormat="1" applyFont="1" applyFill="1" applyBorder="1" applyAlignment="1">
      <x:alignment vertical="center"/>
    </x:xf>
    <x:xf numFmtId="0" fontId="1" fillId="4" borderId="4" xfId="0" applyNumberFormat="1" applyFont="1" applyFill="1" applyBorder="1" applyAlignment="1">
      <x:alignment vertical="center"/>
    </x:xf>
    <x:xf numFmtId="202" fontId="1" fillId="4" borderId="4" xfId="0" applyNumberFormat="1" applyFont="1" applyFill="1" applyBorder="1" applyAlignment="1">
      <x:alignment vertical="center"/>
    </x:xf>
    <x:xf numFmtId="0" fontId="4" fillId="5" borderId="4" xfId="0" applyNumberFormat="1" applyFont="1" applyFill="1" applyBorder="1" applyAlignment="1">
      <x:alignment vertical="center" wrapText="1"/>
    </x:xf>
    <x:xf numFmtId="0" fontId="4" fillId="5" borderId="4" xfId="0" applyNumberFormat="1" applyFont="1" applyFill="1" applyBorder="1" applyAlignment="1">
      <x:alignment horizontal="center" vertical="center" wrapText="1"/>
    </x:xf>
    <x:xf numFmtId="0" fontId="3" fillId="0" borderId="0" xfId="0" applyNumberFormat="1" applyFont="1" applyFill="1" applyBorder="1" applyAlignment="1">
      <x:alignment horizontal="center"/>
    </x:xf>
    <x:xf numFmtId="0" fontId="1" fillId="0" borderId="0" xfId="0" applyNumberFormat="1" applyFont="1" applyFill="1" applyBorder="1" applyAlignment="1">
      <x:alignment horizontal="center"/>
    </x:xf>
    <x:xf numFmtId="0" fontId="6" fillId="0" borderId="0" xfId="0" applyNumberFormat="1" applyFont="1" applyFill="1" applyBorder="1" applyAlignment="1">
      <x:alignment horizontal="center"/>
    </x:xf>
    <x:xf numFmtId="0" fontId="1" fillId="4" borderId="4" xfId="0" applyNumberFormat="1" applyFont="1" applyFill="1" applyBorder="1" applyAlignment="1">
      <x:alignment horizontal="center" vertical="center"/>
    </x:xf>
    <x:xf numFmtId="200" fontId="1" fillId="0" borderId="4" xfId="0" applyNumberFormat="1" applyFont="1" applyFill="1" applyBorder="1"/>
    <x:xf numFmtId="200" fontId="1" fillId="0" borderId="4" xfId="0" applyNumberFormat="1" applyFont="1" applyFill="1" applyBorder="1" applyAlignment="1">
      <x:alignment vertical="center"/>
    </x:xf>
    <x:xf numFmtId="200" fontId="1" fillId="0" borderId="4" xfId="0" applyNumberFormat="1" applyFont="1" applyFill="1" applyBorder="1" applyAlignment="1">
      <x:alignment horizontal="center" vertical="center"/>
    </x:xf>
    <x:xf numFmtId="0" fontId="1" fillId="0" borderId="4" xfId="0" applyNumberFormat="1" applyFont="1" applyFill="1" applyBorder="1" applyAlignment="1">
      <x:alignment horizontal="center" vertical="center"/>
    </x:xf>
    <x:xf numFmtId="200" fontId="1" fillId="2" borderId="4" xfId="0" applyNumberFormat="1" applyFont="1" applyFill="1" applyBorder="1"/>
    <x:xf numFmtId="0" fontId="1" fillId="2" borderId="4" xfId="0" applyNumberFormat="1" applyFont="1" applyFill="1" applyBorder="1"/>
    <x:xf numFmtId="201" fontId="1" fillId="2" borderId="4" xfId="0" applyNumberFormat="1" applyFont="1" applyFill="1" applyBorder="1"/>
    <x:xf numFmtId="0" fontId="1" fillId="0" borderId="4" xfId="0" applyNumberFormat="1" applyFont="1" applyFill="1" applyBorder="1" applyAlignment="1">
      <x:alignment horizontal="center"/>
    </x:xf>
    <x:xf numFmtId="0" fontId="7" fillId="0" borderId="4" xfId="0" applyNumberFormat="1" applyFont="1" applyFill="1" applyBorder="1" applyAlignment="1">
      <x:alignment horizontal="center"/>
    </x:xf>
  </x:cellXfs>
  <x:cellStyles count="1">
    <x:cellStyle name="Normal" xfId="0"/>
  </x:cellStyles>
  <x:dxfs count="8">
    <x:dxf>
      <x:font>
        <x:color rgb="FF9C211A"/>
      </x:font>
      <x:fill>
        <x:patternFill>
          <x:bgColor rgb="FFFCE4D6"/>
        </x:patternFill>
      </x:fill>
    </x:dxf>
    <x:dxf>
      <x:font>
        <x:color rgb="FF9C211A"/>
      </x:font>
      <x:fill>
        <x:patternFill>
          <x:bgColor rgb="FFFCE4D6"/>
        </x:patternFill>
      </x:fill>
    </x:dxf>
    <x:dxf>
      <x:font>
        <x:color rgb="FF9C211A"/>
      </x:font>
      <x:fill>
        <x:patternFill>
          <x:bgColor rgb="FFFCE4D6"/>
        </x:patternFill>
      </x:fill>
    </x:dxf>
    <x:dxf>
      <x:font>
        <x:color rgb="FF9C211A"/>
      </x:font>
      <x:fill>
        <x:patternFill>
          <x:bgColor rgb="FFFCE4D6"/>
        </x:patternFill>
      </x:fill>
    </x:dxf>
    <x:dxf>
      <x:font>
        <x:b/>
        <x:color rgb="FF8A3B12"/>
      </x:font>
      <x:fill>
        <x:patternFill>
          <x:bgColor rgb="FFFFF0DD"/>
        </x:patternFill>
      </x:fill>
    </x:dxf>
    <x:dxf>
      <x:font>
        <x:b/>
        <x:color rgb="FF8A3B12"/>
      </x:font>
      <x:fill>
        <x:patternFill>
          <x:bgColor rgb="FFFFF0DD"/>
        </x:patternFill>
      </x:fill>
    </x:dxf>
    <x:dxf>
      <x:font>
        <x:b/>
        <x:color rgb="FF8A3B12"/>
      </x:font>
      <x:fill>
        <x:patternFill>
          <x:bgColor rgb="FFFFF0DD"/>
        </x:patternFill>
      </x:fill>
    </x:dxf>
    <x:dxf>
      <x:font>
        <x:b/>
        <x:color rgb="FF8A3B12"/>
      </x:font>
      <x:fill>
        <x:patternFill>
          <x:bgColor rgb="FFFFF0DD"/>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5d765b76446c4f6d" /><Relationship Type="http://schemas.openxmlformats.org/officeDocument/2006/relationships/theme" Target="/xl/theme/theme1.xml" Id="R136a668a1e3f4857" /><Relationship Type="http://schemas.openxmlformats.org/officeDocument/2006/relationships/sharedStrings" Target="/xl/sharedStrings.xml" Id="R7b63cb64bb5c4914" /><Relationship Type="http://schemas.openxmlformats.org/officeDocument/2006/relationships/worksheet" Target="/xl/worksheets/sheet1.xml" Id="R4460caa7d6204edb" /><Relationship Type="http://schemas.openxmlformats.org/officeDocument/2006/relationships/worksheet" Target="/xl/worksheets/sheet2.xml" Id="R09fd271779b84788" /><Relationship Type="http://schemas.openxmlformats.org/officeDocument/2006/relationships/worksheet" Target="/xl/worksheets/sheet3.xml" Id="R6e979ac1275541d4" /><Relationship Type="http://schemas.openxmlformats.org/officeDocument/2006/relationships/worksheet" Target="/xl/worksheets/sheet4.xml" Id="R62c04a5c7139497f" /><Relationship Type="http://schemas.openxmlformats.org/officeDocument/2006/relationships/worksheet" Target="/xl/worksheets/sheet5.xml" Id="R35c742ceb8e64c79" /><Relationship Type="http://schemas.openxmlformats.org/officeDocument/2006/relationships/worksheet" Target="/xl/worksheets/sheet6.xml" Id="Rde10774680d6408e" /><Relationship Type="http://schemas.openxmlformats.org/officeDocument/2006/relationships/worksheet" Target="/xl/worksheets/sheet7.xml" Id="Rdbcfcc515e714bfc" /><Relationship Type="http://schemas.openxmlformats.org/officeDocument/2006/relationships/worksheet" Target="/xl/worksheets/sheet8.xml" Id="R797ce6c7faac4d54" /></Relationships>
</file>

<file path=xl/drawings/_rels/drawing1.xml.rels>&#65279;<?xml version="1.0" encoding="utf-8"?><Relationships xmlns="http://schemas.openxmlformats.org/package/2006/relationships"><Relationship Type="http://schemas.openxmlformats.org/officeDocument/2006/relationships/image" Target="/xl/media/image.png" Id="Reaaaba10d4ca487d" /></Relationships>
</file>

<file path=xl/drawings/_rels/drawing2.xml.rels>&#65279;<?xml version="1.0" encoding="utf-8"?><Relationships xmlns="http://schemas.openxmlformats.org/package/2006/relationships"><Relationship Type="http://schemas.openxmlformats.org/officeDocument/2006/relationships/chart" Target="/xl/drawings/charts/chart1.xml" Id="R19fe372e9e6146b6"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État du stock</a:t>
            </a:r>
          </a:p>
        </c:rich>
      </c:tx>
      <c:overlay val="0"/>
    </c:title>
    <c:plotArea>
      <c:barChart>
        <c:barDir val="col"/>
        <c:varyColors val="0"/>
        <c:ser>
          <c:idx val="0"/>
          <c:order val="0"/>
          <c:tx>
            <c:v>Nombre</c:v>
          </c:tx>
          <c:spPr>
            <a:solidFill xmlns:a="http://schemas.openxmlformats.org/drawingml/2006/main">
              <a:srgbClr val="124C35"/>
            </a:solidFill>
          </c:spPr>
          <c:invertIfNegative val="0"/>
          <c:cat>
            <c:strRef>
              <c:f>'Tableau de bord'!$B$19:$B$22</c:f>
              <c:strCache>
                <c:ptCount val="0"/>
              </c:strCache>
            </c:strRef>
          </c:cat>
          <c:val>
            <c:numRef>
              <c:f>'Tableau de bord'!$C$19:$C$22</c:f>
              <c:numCache>
                <c:formatCode>General</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oneCellAnchor>
    <xdr:from>
      <xdr:col>1</xdr:col>
      <xdr:colOff>0</xdr:colOff>
      <xdr:row>1</xdr:row>
      <xdr:rowOff>0</xdr:rowOff>
    </xdr:from>
    <xdr:ext cx="1666875" cy="1752600"/>
    <xdr:pic>
      <xdr:nvPicPr>
        <xdr:cNvPr id="1" name="/xl/media/image.png"/>
        <xdr:cNvPicPr>
          <a:picLocks xmlns:a="http://schemas.openxmlformats.org/drawingml/2006/main" noChangeAspect="1"/>
        </xdr:cNvPicPr>
      </xdr:nvPicPr>
      <xdr:blipFill>
        <a:blip xmlns:r="http://schemas.openxmlformats.org/officeDocument/2006/relationships" xmlns:a="http://schemas.openxmlformats.org/drawingml/2006/main" r:embed="Reaaaba10d4ca487d"/>
        <a:stretch xmlns:a="http://schemas.openxmlformats.org/drawingml/2006/main">
          <a:fillRect/>
        </a:stretch>
      </xdr:blipFill>
      <xdr:spPr>
        <a:prstGeom xmlns:a="http://schemas.openxmlformats.org/drawingml/2006/main" prst="rect"/>
      </xdr:spPr>
    </xdr:pic>
    <xdr:clientData/>
  </xdr:oneCellAnchor>
</xdr:wsDr>
</file>

<file path=xl/drawings/drawing2.xml><?xml version="1.0" encoding="utf-8"?>
<xdr:wsDr xmlns:xdr="http://schemas.openxmlformats.org/drawingml/2006/spreadsheetDrawing">
  <xdr:twoCellAnchor>
    <xdr:from>
      <xdr:col>7</xdr:col>
      <xdr:colOff>0</xdr:colOff>
      <xdr:row>5</xdr:row>
      <xdr:rowOff>0</xdr:rowOff>
    </xdr:from>
    <xdr:to>
      <xdr:col>15</xdr:col>
      <xdr:colOff>0</xdr:colOff>
      <xdr:row>21</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19fe372e9e6146b6"/>
        </a:graphicData>
      </a:graphic>
    </xdr:graphicFrame>
    <xdr:clientData/>
  </xdr:twoCellAnchor>
</xdr:wsDr>
</file>

<file path=xl/tables/table1.xml><?xml version="1.0" encoding="utf-8"?>
<x:table xmlns:x="http://schemas.openxmlformats.org/spreadsheetml/2006/main" id="1" name="T04_1" displayName="T04_1" ref="A5:L505" headerRowCount="1" totalsRowCount="0" totalsRowShown="0">
  <x:autoFilter ref="A5:L505"/>
  <x:tableColumns count="12">
    <x:tableColumn id="1" name="Code"/>
    <x:tableColumn id="2" name="Désignation"/>
    <x:tableColumn id="3" name="Catégorie"/>
    <x:tableColumn id="4" name="Unité"/>
    <x:tableColumn id="5" name="Stock initial"/>
    <x:tableColumn id="6" name="Coût référence XOF"/>
    <x:tableColumn id="7" name="Seuil"/>
    <x:tableColumn id="8" name="Entrées"/>
    <x:tableColumn id="9" name="Sorties"/>
    <x:tableColumn id="10" name="Disponible"/>
    <x:tableColumn id="11" name="Valeur XOF"/>
    <x:tableColumn id="12" name="Alerte"/>
  </x:tableColumns>
  <x:tableStyleInfo name="TableStyleMedium4" showFirstColumn="0" showLastColumn="0" showRowStripes="1" showColumnStripes="0"/>
</x:table>
</file>

<file path=xl/tables/table2.xml><?xml version="1.0" encoding="utf-8"?>
<x:table xmlns:x="http://schemas.openxmlformats.org/spreadsheetml/2006/main" id="2" name="T04_2" displayName="T04_2" ref="A5:J505" headerRowCount="1" totalsRowCount="0" totalsRowShown="0">
  <x:autoFilter ref="A5:J505"/>
  <x:tableColumns count="10">
    <x:tableColumn id="1" name="ID mouvement"/>
    <x:tableColumn id="2" name="Date"/>
    <x:tableColumn id="3" name="Code produit"/>
    <x:tableColumn id="4" name="Sens"/>
    <x:tableColumn id="5" name="Quantité"/>
    <x:tableColumn id="6" name="Lot"/>
    <x:tableColumn id="7" name="Site"/>
    <x:tableColumn id="8" name="ID intervention"/>
    <x:tableColumn id="9" name="Responsable"/>
    <x:tableColumn id="10" name="Alerte"/>
  </x:tableColumns>
  <x:tableStyleInfo name="TableStyleMedium4" showFirstColumn="0" showLastColumn="0" showRowStripes="1" showColumnStripes="0"/>
</x:table>
</file>

<file path=xl/tables/table3.xml><?xml version="1.0" encoding="utf-8"?>
<x:table xmlns:x="http://schemas.openxmlformats.org/spreadsheetml/2006/main" id="3" name="T04_3" displayName="T04_3" ref="A5:H505" headerRowCount="1" totalsRowCount="0" totalsRowShown="0">
  <x:autoFilter ref="A5:H505"/>
  <x:tableColumns count="8">
    <x:tableColumn id="1" name="ID lot"/>
    <x:tableColumn id="2" name="Code produit"/>
    <x:tableColumn id="3" name="Référence fournisseur"/>
    <x:tableColumn id="4" name="Date réception"/>
    <x:tableColumn id="5" name="Péremption"/>
    <x:tableColumn id="6" name="Lieu stockage"/>
    <x:tableColumn id="7" name="FDS référence"/>
    <x:tableColumn id="8" name="Alerte"/>
  </x:tableColumns>
  <x:tableStyleInfo name="TableStyleMedium4" showFirstColumn="0" showLastColumn="0" showRowStripes="1" showColumnStripes="0"/>
</x:table>
</file>

<file path=xl/tables/table4.xml><?xml version="1.0" encoding="utf-8"?>
<x:table xmlns:x="http://schemas.openxmlformats.org/spreadsheetml/2006/main" id="4" name="T04_4" displayName="T04_4" ref="A5:J505" headerRowCount="1" totalsRowCount="0" totalsRowShown="0">
  <x:autoFilter ref="A5:J505"/>
  <x:tableColumns count="10">
    <x:tableColumn id="1" name="ID équipement"/>
    <x:tableColumn id="2" name="Désignation"/>
    <x:tableColumn id="3" name="N° série"/>
    <x:tableColumn id="4" name="État"/>
    <x:tableColumn id="5" name="Affecté à"/>
    <x:tableColumn id="6" name="Site"/>
    <x:tableColumn id="7" name="Date remise"/>
    <x:tableColumn id="8" name="Retour prévu"/>
    <x:tableColumn id="9" name="Entretien prévu"/>
    <x:tableColumn id="10" name="Alerte"/>
  </x:tableColumns>
  <x:tableStyleInfo name="TableStyleMedium4"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b65099ae7e724c16" /></Relationships>
</file>

<file path=xl/worksheets/_rels/sheet2.xml.rels>&#65279;<?xml version="1.0" encoding="utf-8"?><Relationships xmlns="http://schemas.openxmlformats.org/package/2006/relationships"><Relationship Type="http://schemas.openxmlformats.org/officeDocument/2006/relationships/drawing" Target="/xl/drawings/drawing2.xml" Id="R48785f7490ab4a49" /></Relationships>
</file>

<file path=xl/worksheets/_rels/sheet3.xml.rels>&#65279;<?xml version="1.0" encoding="utf-8"?><Relationships xmlns="http://schemas.openxmlformats.org/package/2006/relationships"><Relationship Type="http://schemas.openxmlformats.org/officeDocument/2006/relationships/table" Target="/xl/tables/table1.xml" Id="Rcd0ad7e90a8542ed" /></Relationships>
</file>

<file path=xl/worksheets/_rels/sheet4.xml.rels>&#65279;<?xml version="1.0" encoding="utf-8"?><Relationships xmlns="http://schemas.openxmlformats.org/package/2006/relationships"><Relationship Type="http://schemas.openxmlformats.org/officeDocument/2006/relationships/table" Target="/xl/tables/table2.xml" Id="Rc5fb349e579d4a8a" /></Relationships>
</file>

<file path=xl/worksheets/_rels/sheet5.xml.rels>&#65279;<?xml version="1.0" encoding="utf-8"?><Relationships xmlns="http://schemas.openxmlformats.org/package/2006/relationships"><Relationship Type="http://schemas.openxmlformats.org/officeDocument/2006/relationships/table" Target="/xl/tables/table3.xml" Id="R12232eefd37f4355" /></Relationships>
</file>

<file path=xl/worksheets/_rels/sheet6.xml.rels>&#65279;<?xml version="1.0" encoding="utf-8"?><Relationships xmlns="http://schemas.openxmlformats.org/package/2006/relationships"><Relationship Type="http://schemas.openxmlformats.org/officeDocument/2006/relationships/table" Target="/xl/tables/table4.xml" Id="Rfd796635b81e44c5" /></Relationships>
</file>

<file path=xl/worksheets/sheet1.xml><?xml version="1.0" encoding="utf-8"?>
<x:worksheet xmlns:x="http://schemas.openxmlformats.org/spreadsheetml/2006/main">
  <x:sheetViews>
    <x:sheetView showGridLines="0" workbookViewId="0"/>
  </x:sheetViews>
  <x:sheetFormatPr defaultRowHeight="15"/>
  <x:cols>
    <x:col min="1" max="1" width="16" hidden="0" customWidth="1"/>
    <x:col min="2" max="2" width="16" hidden="0" customWidth="1"/>
    <x:col min="3" max="3" width="16" hidden="0" customWidth="1"/>
    <x:col min="4" max="4" width="16" hidden="0" customWidth="1"/>
    <x:col min="5" max="5" width="16" hidden="0" customWidth="1"/>
    <x:col min="6" max="6" width="16" hidden="0" customWidth="1"/>
    <x:col min="7" max="7" width="16" hidden="0" customWidth="1"/>
    <x:col min="8" max="8" width="16" hidden="0" customWidth="1"/>
    <x:col min="9" max="9" width="16" hidden="0" customWidth="1"/>
    <x:col min="10" max="10" width="16" hidden="0" customWidth="1"/>
    <x:col min="11" max="11" width="16" hidden="0" customWidth="1"/>
    <x:col min="12" max="12" width="16" hidden="0" customWidth="1"/>
    <x:col min="13" max="13" width="16" hidden="0" customWidth="1"/>
    <x:col min="14" max="14" width="16" hidden="0" customWidth="1"/>
    <x:col min="15" max="15" width="16" hidden="0" customWidth="1"/>
    <x:col min="16" max="16" width="16" hidden="0" customWidth="1"/>
  </x:cols>
  <x:sheetData>
    <x:row r="1">
      <x:c r="A1" s="1"/>
      <x:c r="B1" s="1"/>
      <x:c r="C1" s="1"/>
      <x:c r="D1" s="1"/>
      <x:c r="E1" s="1"/>
      <x:c r="F1" s="1"/>
      <x:c r="G1" s="1"/>
      <x:c r="H1" s="1"/>
      <x:c r="I1" s="1"/>
      <x:c r="J1" s="1"/>
      <x:c r="K1" s="1"/>
      <x:c r="L1" s="1"/>
      <x:c r="M1" s="1"/>
      <x:c r="N1" s="1"/>
      <x:c r="O1" s="1"/>
      <x:c r="P1" s="1"/>
    </x:row>
    <x:row r="2">
      <x:c r="A2" s="1"/>
      <x:c r="B2" s="1"/>
      <x:c r="C2" s="1"/>
      <x:c r="D2" s="1"/>
      <x:c r="E2" s="1"/>
      <x:c r="F2" s="1"/>
      <x:c r="G2" s="1"/>
      <x:c r="H2" s="1"/>
      <x:c r="I2" s="1"/>
      <x:c r="J2" s="1"/>
      <x:c r="K2" s="1"/>
      <x:c r="L2" s="1"/>
      <x:c r="M2" s="1"/>
      <x:c r="N2" s="1"/>
      <x:c r="O2" s="1"/>
      <x:c r="P2" s="1"/>
    </x:row>
    <x:row r="3">
      <x:c r="A3" s="1"/>
      <x:c r="B3" s="1"/>
      <x:c r="C3" s="1"/>
      <x:c r="D3" s="8" t="str">
        <x:v>NOVA CLEAN BENIN</x:v>
      </x:c>
      <x:c r="E3" s="8"/>
      <x:c r="F3" s="8"/>
      <x:c r="G3" s="8"/>
      <x:c r="H3" s="8"/>
      <x:c r="I3" s="8"/>
      <x:c r="J3" s="1"/>
      <x:c r="K3" s="1"/>
      <x:c r="L3" s="1"/>
      <x:c r="M3" s="1"/>
      <x:c r="N3" s="1"/>
      <x:c r="O3" s="1"/>
      <x:c r="P3" s="1"/>
    </x:row>
    <x:row r="4">
      <x:c r="A4" s="1"/>
      <x:c r="B4" s="1"/>
      <x:c r="C4" s="1"/>
      <x:c r="D4" s="8"/>
      <x:c r="E4" s="8"/>
      <x:c r="F4" s="8"/>
      <x:c r="G4" s="8"/>
      <x:c r="H4" s="8"/>
      <x:c r="I4" s="8"/>
      <x:c r="J4" s="1"/>
      <x:c r="K4" s="1"/>
      <x:c r="L4" s="1"/>
      <x:c r="M4" s="1"/>
      <x:c r="N4" s="1"/>
      <x:c r="O4" s="1"/>
      <x:c r="P4" s="1"/>
    </x:row>
    <x:row r="5">
      <x:c r="A5" s="1"/>
      <x:c r="B5" s="1"/>
      <x:c r="C5" s="1"/>
      <x:c r="D5" s="1"/>
      <x:c r="E5" s="1"/>
      <x:c r="F5" s="1"/>
      <x:c r="G5" s="1"/>
      <x:c r="H5" s="1"/>
      <x:c r="I5" s="1"/>
      <x:c r="J5" s="1"/>
      <x:c r="K5" s="1"/>
      <x:c r="L5" s="1"/>
      <x:c r="M5" s="1"/>
      <x:c r="N5" s="1"/>
      <x:c r="O5" s="1"/>
      <x:c r="P5" s="1"/>
    </x:row>
    <x:row r="6">
      <x:c r="A6" s="1"/>
      <x:c r="B6" s="1"/>
      <x:c r="C6" s="1"/>
      <x:c r="D6" s="10" t="str">
        <x:v>Stocks produits et équipements</x:v>
      </x:c>
      <x:c r="E6" s="10"/>
      <x:c r="F6" s="10"/>
      <x:c r="G6" s="10"/>
      <x:c r="H6" s="10"/>
      <x:c r="I6" s="10"/>
      <x:c r="J6" s="10"/>
      <x:c r="K6" s="1"/>
      <x:c r="L6" s="1"/>
      <x:c r="M6" s="1"/>
      <x:c r="N6" s="1"/>
      <x:c r="O6" s="1"/>
      <x:c r="P6" s="1"/>
    </x:row>
    <x:row r="7">
      <x:c r="A7" s="1"/>
      <x:c r="B7" s="1"/>
      <x:c r="C7" s="1"/>
      <x:c r="D7" s="10"/>
      <x:c r="E7" s="10"/>
      <x:c r="F7" s="10"/>
      <x:c r="G7" s="10"/>
      <x:c r="H7" s="10"/>
      <x:c r="I7" s="10"/>
      <x:c r="J7" s="10"/>
      <x:c r="K7" s="1"/>
      <x:c r="L7" s="1"/>
      <x:c r="M7" s="1"/>
      <x:c r="N7" s="1"/>
      <x:c r="O7" s="1"/>
      <x:c r="P7" s="1"/>
    </x:row>
    <x:row r="8">
      <x:c r="A8" s="1"/>
      <x:c r="B8" s="1"/>
      <x:c r="C8" s="1"/>
      <x:c r="D8" s="1"/>
      <x:c r="E8" s="1"/>
      <x:c r="F8" s="1"/>
      <x:c r="G8" s="1"/>
      <x:c r="H8" s="1"/>
      <x:c r="I8" s="1"/>
      <x:c r="J8" s="1"/>
      <x:c r="K8" s="1"/>
      <x:c r="L8" s="1"/>
      <x:c r="M8" s="1"/>
      <x:c r="N8" s="1"/>
      <x:c r="O8" s="1"/>
      <x:c r="P8" s="1"/>
    </x:row>
    <x:row r="9">
      <x:c r="A9" s="1"/>
      <x:c r="B9" s="1"/>
      <x:c r="C9" s="1"/>
      <x:c r="D9" s="7" t="str">
        <x:v>DÉMONSTRATION — données entièrement fictives</x:v>
      </x:c>
      <x:c r="E9" s="7"/>
      <x:c r="F9" s="7"/>
      <x:c r="G9" s="7"/>
      <x:c r="H9" s="7"/>
      <x:c r="I9" s="7"/>
      <x:c r="J9" s="7"/>
      <x:c r="K9" s="1"/>
      <x:c r="L9" s="1"/>
      <x:c r="M9" s="1"/>
      <x:c r="N9" s="1"/>
      <x:c r="O9" s="1"/>
      <x:c r="P9" s="1"/>
    </x:row>
    <x:row r="10">
      <x:c r="A10" s="1"/>
      <x:c r="B10" s="1"/>
      <x:c r="C10" s="1"/>
      <x:c r="D10" s="7"/>
      <x:c r="E10" s="7"/>
      <x:c r="F10" s="7"/>
      <x:c r="G10" s="7"/>
      <x:c r="H10" s="7"/>
      <x:c r="I10" s="7"/>
      <x:c r="J10" s="7"/>
      <x:c r="K10" s="1"/>
      <x:c r="L10" s="1"/>
      <x:c r="M10" s="1"/>
      <x:c r="N10" s="1"/>
      <x:c r="O10" s="1"/>
      <x:c r="P10" s="1"/>
    </x:row>
    <x:row r="11">
      <x:c r="A11" s="1"/>
      <x:c r="B11" s="1"/>
      <x:c r="C11" s="1"/>
      <x:c r="D11" s="1"/>
      <x:c r="E11" s="1"/>
      <x:c r="F11" s="1"/>
      <x:c r="G11" s="1"/>
      <x:c r="H11" s="1"/>
      <x:c r="I11" s="1"/>
      <x:c r="J11" s="1"/>
      <x:c r="K11" s="1"/>
      <x:c r="L11" s="1"/>
      <x:c r="M11" s="1"/>
      <x:c r="N11" s="1"/>
      <x:c r="O11" s="1"/>
      <x:c r="P11" s="1"/>
    </x:row>
    <x:row r="12">
      <x:c r="A12" s="1"/>
      <x:c r="B12" s="1"/>
      <x:c r="C12" s="1"/>
      <x:c r="D12" s="1"/>
      <x:c r="E12" s="1"/>
      <x:c r="F12" s="1"/>
      <x:c r="G12" s="1"/>
      <x:c r="H12" s="1"/>
      <x:c r="I12" s="1"/>
      <x:c r="J12" s="1"/>
      <x:c r="K12" s="1"/>
      <x:c r="L12" s="1"/>
      <x:c r="M12" s="1"/>
      <x:c r="N12" s="1"/>
      <x:c r="O12" s="1"/>
      <x:c r="P12" s="1"/>
    </x:row>
    <x:row r="13">
      <x:c r="A13" s="1"/>
      <x:c r="B13" s="1"/>
      <x:c r="C13" s="1"/>
      <x:c r="D13" s="1"/>
      <x:c r="E13" s="1"/>
      <x:c r="F13" s="1"/>
      <x:c r="G13" s="1"/>
      <x:c r="H13" s="1"/>
      <x:c r="I13" s="1"/>
      <x:c r="J13" s="1"/>
      <x:c r="K13" s="1"/>
      <x:c r="L13" s="1"/>
      <x:c r="M13" s="1"/>
      <x:c r="N13" s="1"/>
      <x:c r="O13" s="1"/>
      <x:c r="P13" s="1"/>
    </x:row>
    <x:row r="14">
      <x:c r="A14" s="1"/>
      <x:c r="B14" s="1"/>
      <x:c r="C14" s="1"/>
      <x:c r="D14" s="1"/>
      <x:c r="E14" s="1"/>
      <x:c r="F14" s="1"/>
      <x:c r="G14" s="1"/>
      <x:c r="H14" s="1"/>
      <x:c r="I14" s="1"/>
      <x:c r="J14" s="1"/>
      <x:c r="K14" s="1"/>
      <x:c r="L14" s="1"/>
      <x:c r="M14" s="1"/>
      <x:c r="N14" s="1"/>
      <x:c r="O14" s="1"/>
      <x:c r="P14" s="1"/>
    </x:row>
    <x:row r="15">
      <x:c r="A15" s="1"/>
      <x:c r="B15" s="1" t="str">
        <x:v>La Propreté est un Art | +229 01 47 78 18 41</x:v>
      </x:c>
      <x:c r="C15" s="1"/>
      <x:c r="D15" s="1"/>
      <x:c r="E15" s="1"/>
      <x:c r="F15" s="1"/>
      <x:c r="G15" s="1"/>
      <x:c r="H15" s="1"/>
      <x:c r="I15" s="1"/>
      <x:c r="J15" s="1"/>
      <x:c r="K15" s="1"/>
      <x:c r="L15" s="1"/>
      <x:c r="M15" s="1"/>
      <x:c r="N15" s="1"/>
      <x:c r="O15" s="1"/>
      <x:c r="P15" s="1"/>
    </x:row>
    <x:row r="16">
      <x:c r="A16" s="1"/>
      <x:c r="B16" s="1"/>
      <x:c r="C16" s="1"/>
      <x:c r="D16" s="1"/>
      <x:c r="E16" s="1"/>
      <x:c r="F16" s="1"/>
      <x:c r="G16" s="1"/>
      <x:c r="H16" s="1"/>
      <x:c r="I16" s="1"/>
      <x:c r="J16" s="1"/>
      <x:c r="K16" s="1"/>
      <x:c r="L16" s="1"/>
      <x:c r="M16" s="1"/>
      <x:c r="N16" s="1"/>
      <x:c r="O16" s="1"/>
      <x:c r="P16" s="1"/>
    </x:row>
    <x:row r="17">
      <x:c r="A17" s="1"/>
      <x:c r="B17" s="1"/>
      <x:c r="C17" s="1"/>
      <x:c r="D17" s="1"/>
      <x:c r="E17" s="1"/>
      <x:c r="F17" s="1"/>
      <x:c r="G17" s="1"/>
      <x:c r="H17" s="1"/>
      <x:c r="I17" s="1"/>
      <x:c r="J17" s="1"/>
      <x:c r="K17" s="1"/>
      <x:c r="L17" s="1"/>
      <x:c r="M17" s="1"/>
      <x:c r="N17" s="1"/>
      <x:c r="O17" s="1"/>
      <x:c r="P17" s="1"/>
    </x:row>
    <x:row r="18">
      <x:c r="A18" s="1"/>
      <x:c r="B18" s="7" t="str">
        <x:v>Commencer par Parametres, puis les répertoires et les registres. Les cellules de calcul sont grisées. Les tableaux sont prévus pour 500 lignes. Consulter Guide avant extension.</x:v>
      </x:c>
      <x:c r="C18" s="7"/>
      <x:c r="D18" s="7"/>
      <x:c r="E18" s="7"/>
      <x:c r="F18" s="7"/>
      <x:c r="G18" s="7"/>
      <x:c r="H18" s="7"/>
      <x:c r="I18" s="7"/>
      <x:c r="J18" s="7"/>
      <x:c r="K18" s="1"/>
      <x:c r="L18" s="1"/>
      <x:c r="M18" s="1"/>
      <x:c r="N18" s="1"/>
      <x:c r="O18" s="1"/>
      <x:c r="P18" s="1"/>
    </x:row>
    <x:row r="19">
      <x:c r="A19" s="1"/>
      <x:c r="B19" s="7"/>
      <x:c r="C19" s="7"/>
      <x:c r="D19" s="7"/>
      <x:c r="E19" s="7"/>
      <x:c r="F19" s="7"/>
      <x:c r="G19" s="7"/>
      <x:c r="H19" s="7"/>
      <x:c r="I19" s="7"/>
      <x:c r="J19" s="7"/>
      <x:c r="K19" s="1"/>
      <x:c r="L19" s="1"/>
      <x:c r="M19" s="1"/>
      <x:c r="N19" s="1"/>
      <x:c r="O19" s="1"/>
      <x:c r="P19" s="1"/>
    </x:row>
    <x:row r="20">
      <x:c r="A20" s="1"/>
      <x:c r="B20" s="7"/>
      <x:c r="C20" s="7"/>
      <x:c r="D20" s="7"/>
      <x:c r="E20" s="7"/>
      <x:c r="F20" s="7"/>
      <x:c r="G20" s="7"/>
      <x:c r="H20" s="7"/>
      <x:c r="I20" s="7"/>
      <x:c r="J20" s="7"/>
      <x:c r="K20" s="1"/>
      <x:c r="L20" s="1"/>
      <x:c r="M20" s="1"/>
      <x:c r="N20" s="1"/>
      <x:c r="O20" s="1"/>
      <x:c r="P20" s="1"/>
    </x:row>
    <x:row r="21">
      <x:c r="A21" s="1"/>
      <x:c r="B21" s="1"/>
      <x:c r="C21" s="1"/>
      <x:c r="D21" s="1"/>
      <x:c r="E21" s="1"/>
      <x:c r="F21" s="1"/>
      <x:c r="G21" s="1"/>
      <x:c r="H21" s="1"/>
      <x:c r="I21" s="1"/>
      <x:c r="J21" s="1"/>
      <x:c r="K21" s="1"/>
      <x:c r="L21" s="1"/>
      <x:c r="M21" s="1"/>
      <x:c r="N21" s="1"/>
      <x:c r="O21" s="1"/>
      <x:c r="P21" s="1"/>
    </x:row>
    <x:row r="22">
      <x:c r="A22" s="1"/>
      <x:c r="B22" s="1"/>
      <x:c r="C22" s="1"/>
      <x:c r="D22" s="1"/>
      <x:c r="E22" s="1"/>
      <x:c r="F22" s="1"/>
      <x:c r="G22" s="1"/>
      <x:c r="H22" s="1"/>
      <x:c r="I22" s="1"/>
      <x:c r="J22" s="1"/>
      <x:c r="K22" s="1"/>
      <x:c r="L22" s="1"/>
      <x:c r="M22" s="1"/>
      <x:c r="N22" s="1"/>
      <x:c r="O22" s="1"/>
      <x:c r="P22" s="1"/>
    </x:row>
    <x:row r="23">
      <x:c r="A23" s="1"/>
      <x:c r="B23" s="1" t="str">
        <x:v>Conception SACKO CONCEPT</x:v>
      </x:c>
      <x:c r="C23" s="1"/>
      <x:c r="D23" s="1"/>
      <x:c r="E23" s="1"/>
      <x:c r="F23" s="1"/>
      <x:c r="G23" s="1"/>
      <x:c r="H23" s="1"/>
      <x:c r="I23" s="1"/>
      <x:c r="J23" s="1"/>
      <x:c r="K23" s="1"/>
      <x:c r="L23" s="1"/>
      <x:c r="M23" s="1"/>
      <x:c r="N23" s="1"/>
      <x:c r="O23" s="1"/>
      <x:c r="P23" s="1"/>
    </x:row>
    <x:row r="24">
      <x:c r="A24" s="1"/>
      <x:c r="B24" s="1"/>
      <x:c r="C24" s="1"/>
      <x:c r="D24" s="1"/>
      <x:c r="E24" s="1"/>
      <x:c r="F24" s="1"/>
      <x:c r="G24" s="1"/>
      <x:c r="H24" s="1"/>
      <x:c r="I24" s="1"/>
      <x:c r="J24" s="1"/>
      <x:c r="K24" s="1"/>
      <x:c r="L24" s="1"/>
      <x:c r="M24" s="1"/>
      <x:c r="N24" s="1"/>
      <x:c r="O24" s="1"/>
      <x:c r="P24" s="1"/>
    </x:row>
    <x:row r="25">
      <x:c r="A25" s="1"/>
      <x:c r="B25" s="1"/>
      <x:c r="C25" s="1"/>
      <x:c r="D25" s="1"/>
      <x:c r="E25" s="1"/>
      <x:c r="F25" s="1"/>
      <x:c r="G25" s="1"/>
      <x:c r="H25" s="1"/>
      <x:c r="I25" s="1"/>
      <x:c r="J25" s="1"/>
      <x:c r="K25" s="1"/>
      <x:c r="L25" s="1"/>
      <x:c r="M25" s="1"/>
      <x:c r="N25" s="1"/>
      <x:c r="O25" s="1"/>
      <x:c r="P25" s="1"/>
    </x:row>
    <x:row r="26">
      <x:c r="A26" s="1"/>
      <x:c r="B26" s="1"/>
      <x:c r="C26" s="1"/>
      <x:c r="D26" s="1"/>
      <x:c r="E26" s="1"/>
      <x:c r="F26" s="1"/>
      <x:c r="G26" s="1"/>
      <x:c r="H26" s="1"/>
      <x:c r="I26" s="1"/>
      <x:c r="J26" s="1"/>
      <x:c r="K26" s="1"/>
      <x:c r="L26" s="1"/>
      <x:c r="M26" s="1"/>
      <x:c r="N26" s="1"/>
      <x:c r="O26" s="1"/>
      <x:c r="P26" s="1"/>
    </x:row>
    <x:row r="27">
      <x:c r="A27" s="1"/>
      <x:c r="B27" s="1"/>
      <x:c r="C27" s="1"/>
      <x:c r="D27" s="1"/>
      <x:c r="E27" s="1"/>
      <x:c r="F27" s="1"/>
      <x:c r="G27" s="1"/>
      <x:c r="H27" s="1"/>
      <x:c r="I27" s="1"/>
      <x:c r="J27" s="1"/>
      <x:c r="K27" s="1"/>
      <x:c r="L27" s="1"/>
      <x:c r="M27" s="1"/>
      <x:c r="N27" s="1"/>
      <x:c r="O27" s="1"/>
      <x:c r="P27" s="1"/>
    </x:row>
    <x:row r="28">
      <x:c r="A28" s="1"/>
      <x:c r="B28" s="1"/>
      <x:c r="C28" s="1"/>
      <x:c r="D28" s="1"/>
      <x:c r="E28" s="1"/>
      <x:c r="F28" s="1"/>
      <x:c r="G28" s="1"/>
      <x:c r="H28" s="1"/>
      <x:c r="I28" s="1"/>
      <x:c r="J28" s="1"/>
      <x:c r="K28" s="1"/>
      <x:c r="L28" s="1"/>
      <x:c r="M28" s="1"/>
      <x:c r="N28" s="1"/>
      <x:c r="O28" s="1"/>
      <x:c r="P28" s="1"/>
    </x:row>
    <x:row r="29">
      <x:c r="A29" s="1"/>
      <x:c r="B29" s="1"/>
      <x:c r="C29" s="1"/>
      <x:c r="D29" s="1"/>
      <x:c r="E29" s="1"/>
      <x:c r="F29" s="1"/>
      <x:c r="G29" s="1"/>
      <x:c r="H29" s="1"/>
      <x:c r="I29" s="1"/>
      <x:c r="J29" s="1"/>
      <x:c r="K29" s="1"/>
      <x:c r="L29" s="1"/>
      <x:c r="M29" s="1"/>
      <x:c r="N29" s="1"/>
      <x:c r="O29" s="1"/>
      <x:c r="P29" s="1"/>
    </x:row>
    <x:row r="30">
      <x:c r="A30" s="1"/>
      <x:c r="B30" s="1"/>
      <x:c r="C30" s="1"/>
      <x:c r="D30" s="1"/>
      <x:c r="E30" s="1"/>
      <x:c r="F30" s="1"/>
      <x:c r="G30" s="1"/>
      <x:c r="H30" s="1"/>
      <x:c r="I30" s="1"/>
      <x:c r="J30" s="1"/>
      <x:c r="K30" s="1"/>
      <x:c r="L30" s="1"/>
      <x:c r="M30" s="1"/>
      <x:c r="N30" s="1"/>
      <x:c r="O30" s="1"/>
      <x:c r="P30" s="1"/>
    </x:row>
  </x:sheetData>
  <x:mergeCells>
    <x:mergeCell ref="D3:I4"/>
    <x:mergeCell ref="D6:J7"/>
    <x:mergeCell ref="D9:J10"/>
    <x:mergeCell ref="B15:I15"/>
    <x:mergeCell ref="B18:J20"/>
  </x:mergeCells>
  <x:pageMargins left="0.7" right="0.7" top="0.75" bottom="0.75" header="0.3" footer="0.3"/>
  <x:drawing xmlns:r="http://schemas.openxmlformats.org/officeDocument/2006/relationships" r:id="Rb65099ae7e724c16"/>
</x:worksheet>
</file>

<file path=xl/worksheets/sheet2.xml><?xml version="1.0" encoding="utf-8"?>
<x:worksheet xmlns:x="http://schemas.openxmlformats.org/spreadsheetml/2006/main">
  <x:sheetPr>
    <x:tabColor rgb="FF124C35"/>
  </x:sheetPr>
  <x:sheetViews>
    <x:sheetView showGridLines="0" workbookViewId="0"/>
  </x:sheetViews>
  <x:sheetFormatPr defaultRowHeight="15"/>
  <x:cols>
    <x:col min="1" max="1" width="16" hidden="0" customWidth="1"/>
    <x:col min="2" max="2" width="24" hidden="0" customWidth="1"/>
    <x:col min="3" max="3" width="16" hidden="0" customWidth="1"/>
    <x:col min="4" max="4" width="16" hidden="0" customWidth="1"/>
    <x:col min="5" max="5" width="16" hidden="0" customWidth="1"/>
    <x:col min="6" max="6" width="16" hidden="0" customWidth="1"/>
    <x:col min="7" max="7" width="16" hidden="0" customWidth="1"/>
    <x:col min="8" max="8" width="16" hidden="0" customWidth="1"/>
    <x:col min="9" max="9" width="16" hidden="0" customWidth="1"/>
    <x:col min="10" max="10" width="16" hidden="0" customWidth="1"/>
    <x:col min="11" max="11" width="16" hidden="0" customWidth="1"/>
    <x:col min="12" max="12" width="16" hidden="0" customWidth="1"/>
    <x:col min="13" max="13" width="16" hidden="0" customWidth="1"/>
    <x:col min="14" max="14" width="16" hidden="0" customWidth="1"/>
    <x:col min="15" max="15" width="16" hidden="0" customWidth="1"/>
    <x:col min="16" max="16" width="16" hidden="0" customWidth="1"/>
  </x:cols>
  <x:sheetData>
    <x:row r="1">
      <x:c r="A1" s="1"/>
      <x:c r="B1" s="1"/>
      <x:c r="C1" s="1"/>
      <x:c r="D1" s="1"/>
      <x:c r="E1" s="1"/>
      <x:c r="F1" s="1"/>
      <x:c r="G1" s="1"/>
      <x:c r="H1" s="1"/>
      <x:c r="I1" s="1"/>
      <x:c r="J1" s="1"/>
      <x:c r="K1" s="1"/>
      <x:c r="L1" s="1"/>
      <x:c r="M1" s="1"/>
      <x:c r="N1" s="1"/>
      <x:c r="O1" s="1"/>
      <x:c r="P1" s="1"/>
    </x:row>
    <x:row r="2" ht="30" customHeight="1">
      <x:c r="A2" s="1"/>
      <x:c r="B2" s="22" t="str">
        <x:v>Stocks produits et équipements</x:v>
      </x:c>
      <x:c r="C2" s="22"/>
      <x:c r="D2" s="22"/>
      <x:c r="E2" s="22"/>
      <x:c r="F2" s="22"/>
      <x:c r="G2" s="22"/>
      <x:c r="H2" s="22"/>
      <x:c r="I2" s="22"/>
      <x:c r="J2" s="1"/>
      <x:c r="K2" s="1"/>
      <x:c r="L2" s="1"/>
      <x:c r="M2" s="1"/>
      <x:c r="N2" s="1"/>
      <x:c r="O2" s="1"/>
      <x:c r="P2" s="1"/>
    </x:row>
    <x:row r="3">
      <x:c r="A3" s="1"/>
      <x:c r="B3" s="1"/>
      <x:c r="C3" s="1"/>
      <x:c r="D3" s="1"/>
      <x:c r="E3" s="1"/>
      <x:c r="F3" s="1"/>
      <x:c r="G3" s="1"/>
      <x:c r="H3" s="1"/>
      <x:c r="I3" s="1"/>
      <x:c r="J3" s="1"/>
      <x:c r="K3" s="1"/>
      <x:c r="L3" s="1"/>
      <x:c r="M3" s="1"/>
      <x:c r="N3" s="1"/>
      <x:c r="O3" s="1"/>
      <x:c r="P3" s="1"/>
    </x:row>
    <x:row r="4">
      <x:c r="A4" s="1"/>
      <x:c r="B4" s="1" t="str">
        <x:v>Données fictives</x:v>
      </x:c>
      <x:c r="C4" s="1"/>
      <x:c r="D4" s="1"/>
      <x:c r="E4" s="1"/>
      <x:c r="F4" s="1" t="str">
        <x:v>Date de référence</x:v>
      </x:c>
      <x:c r="G4" s="1"/>
      <x:c r="H4" s="2" t="n">
        <x:f>Parametres!B6</x:f>
        <x:v>46315</x:v>
      </x:c>
      <x:c r="I4" s="1"/>
      <x:c r="J4" s="1"/>
      <x:c r="K4" s="1"/>
      <x:c r="L4" s="1"/>
      <x:c r="M4" s="1"/>
      <x:c r="N4" s="1"/>
      <x:c r="O4" s="1"/>
      <x:c r="P4" s="1"/>
    </x:row>
    <x:row r="5">
      <x:c r="A5" s="1"/>
      <x:c r="B5" s="1"/>
      <x:c r="C5" s="1"/>
      <x:c r="D5" s="1"/>
      <x:c r="E5" s="1"/>
      <x:c r="F5" s="1"/>
      <x:c r="G5" s="1"/>
      <x:c r="H5" s="1"/>
      <x:c r="I5" s="1"/>
      <x:c r="J5" s="1"/>
      <x:c r="K5" s="1"/>
      <x:c r="L5" s="1"/>
      <x:c r="M5" s="1"/>
      <x:c r="N5" s="1"/>
      <x:c r="O5" s="1"/>
      <x:c r="P5" s="1"/>
    </x:row>
    <x:row r="6">
      <x:c r="A6" s="1"/>
      <x:c r="B6" s="23" t="str">
        <x:v>Indicateur</x:v>
      </x:c>
      <x:c r="C6" s="23"/>
      <x:c r="D6" s="23"/>
      <x:c r="E6" s="23"/>
      <x:c r="F6" s="23" t="str">
        <x:v>Valeur</x:v>
      </x:c>
      <x:c r="G6" s="1"/>
      <x:c r="H6" s="1"/>
      <x:c r="I6" s="1"/>
      <x:c r="J6" s="1"/>
      <x:c r="K6" s="1"/>
      <x:c r="L6" s="1"/>
      <x:c r="M6" s="1"/>
      <x:c r="N6" s="1"/>
      <x:c r="O6" s="1"/>
      <x:c r="P6" s="1"/>
    </x:row>
    <x:row r="7" ht="24" customHeight="1">
      <x:c r="A7" s="1"/>
      <x:c r="B7" s="24" t="str">
        <x:v>Références produits</x:v>
      </x:c>
      <x:c r="C7" s="25"/>
      <x:c r="D7" s="25"/>
      <x:c r="E7" s="26"/>
      <x:c r="F7" s="28" t="n">
        <x:f>COUNTA(Catalogue!A6:A505)</x:f>
        <x:v>3</x:v>
      </x:c>
      <x:c r="G7" s="1"/>
      <x:c r="H7" s="1"/>
      <x:c r="I7" s="1"/>
      <x:c r="J7" s="1"/>
      <x:c r="K7" s="1"/>
      <x:c r="L7" s="1"/>
      <x:c r="M7" s="1"/>
      <x:c r="N7" s="1"/>
      <x:c r="O7" s="1"/>
      <x:c r="P7" s="1"/>
    </x:row>
    <x:row r="8" ht="24" customHeight="1">
      <x:c r="A8" s="1"/>
      <x:c r="B8" s="1"/>
      <x:c r="C8" s="1"/>
      <x:c r="D8" s="1"/>
      <x:c r="E8" s="1"/>
      <x:c r="F8" s="9"/>
      <x:c r="G8" s="1"/>
      <x:c r="H8" s="1"/>
      <x:c r="I8" s="1"/>
      <x:c r="J8" s="1"/>
      <x:c r="K8" s="1"/>
      <x:c r="L8" s="1"/>
      <x:c r="M8" s="1"/>
      <x:c r="N8" s="1"/>
      <x:c r="O8" s="1"/>
      <x:c r="P8" s="1"/>
    </x:row>
    <x:row r="9" ht="24" customHeight="1">
      <x:c r="A9" s="1"/>
      <x:c r="B9" s="24" t="str">
        <x:v>Références sous seuil</x:v>
      </x:c>
      <x:c r="C9" s="25"/>
      <x:c r="D9" s="25"/>
      <x:c r="E9" s="26"/>
      <x:c r="F9" s="28" t="n">
        <x:f>COUNTIF(Catalogue!L6:L505,"Sous seuil")</x:f>
        <x:v>2</x:v>
      </x:c>
      <x:c r="G9" s="1"/>
      <x:c r="H9" s="1"/>
      <x:c r="I9" s="1"/>
      <x:c r="J9" s="1"/>
      <x:c r="K9" s="1"/>
      <x:c r="L9" s="1"/>
      <x:c r="M9" s="1"/>
      <x:c r="N9" s="1"/>
      <x:c r="O9" s="1"/>
      <x:c r="P9" s="1"/>
    </x:row>
    <x:row r="10" ht="24" customHeight="1">
      <x:c r="A10" s="1"/>
      <x:c r="B10" s="1"/>
      <x:c r="C10" s="1"/>
      <x:c r="D10" s="1"/>
      <x:c r="E10" s="1"/>
      <x:c r="F10" s="9"/>
      <x:c r="G10" s="1"/>
      <x:c r="H10" s="1"/>
      <x:c r="I10" s="1"/>
      <x:c r="J10" s="1"/>
      <x:c r="K10" s="1"/>
      <x:c r="L10" s="1"/>
      <x:c r="M10" s="1"/>
      <x:c r="N10" s="1"/>
      <x:c r="O10" s="1"/>
      <x:c r="P10" s="1"/>
    </x:row>
    <x:row r="11" ht="24" customHeight="1">
      <x:c r="A11" s="1"/>
      <x:c r="B11" s="24" t="str">
        <x:v>Valeur de référence XOF</x:v>
      </x:c>
      <x:c r="C11" s="25"/>
      <x:c r="D11" s="25"/>
      <x:c r="E11" s="26"/>
      <x:c r="F11" s="28" t="n">
        <x:f>SUM(Catalogue!K6:K505)</x:f>
        <x:v>38000</x:v>
      </x:c>
      <x:c r="G11" s="1"/>
      <x:c r="H11" s="1"/>
      <x:c r="I11" s="1"/>
      <x:c r="J11" s="1"/>
      <x:c r="K11" s="1"/>
      <x:c r="L11" s="1"/>
      <x:c r="M11" s="1"/>
      <x:c r="N11" s="1"/>
      <x:c r="O11" s="1"/>
      <x:c r="P11" s="1"/>
    </x:row>
    <x:row r="12" ht="24" customHeight="1">
      <x:c r="A12" s="1"/>
      <x:c r="B12" s="1"/>
      <x:c r="C12" s="1"/>
      <x:c r="D12" s="1"/>
      <x:c r="E12" s="1"/>
      <x:c r="F12" s="9"/>
      <x:c r="G12" s="1"/>
      <x:c r="H12" s="1"/>
      <x:c r="I12" s="1"/>
      <x:c r="J12" s="1"/>
      <x:c r="K12" s="1"/>
      <x:c r="L12" s="1"/>
      <x:c r="M12" s="1"/>
      <x:c r="N12" s="1"/>
      <x:c r="O12" s="1"/>
      <x:c r="P12" s="1"/>
    </x:row>
    <x:row r="13" ht="24" customHeight="1">
      <x:c r="A13" s="1"/>
      <x:c r="B13" s="24" t="str">
        <x:v>Lots périmés</x:v>
      </x:c>
      <x:c r="C13" s="25"/>
      <x:c r="D13" s="25"/>
      <x:c r="E13" s="26"/>
      <x:c r="F13" s="28" t="n">
        <x:f>COUNTIF(Lots!H6:H505,"Périmé")</x:f>
        <x:v>0</x:v>
      </x:c>
      <x:c r="G13" s="1"/>
      <x:c r="H13" s="1"/>
      <x:c r="I13" s="1"/>
      <x:c r="J13" s="1"/>
      <x:c r="K13" s="1"/>
      <x:c r="L13" s="1"/>
      <x:c r="M13" s="1"/>
      <x:c r="N13" s="1"/>
      <x:c r="O13" s="1"/>
      <x:c r="P13" s="1"/>
    </x:row>
    <x:row r="14" ht="24" customHeight="1">
      <x:c r="A14" s="1"/>
      <x:c r="B14" s="1"/>
      <x:c r="C14" s="1"/>
      <x:c r="D14" s="1"/>
      <x:c r="E14" s="1"/>
      <x:c r="F14" s="9"/>
      <x:c r="G14" s="1"/>
      <x:c r="H14" s="1"/>
      <x:c r="I14" s="1"/>
      <x:c r="J14" s="1"/>
      <x:c r="K14" s="1"/>
      <x:c r="L14" s="1"/>
      <x:c r="M14" s="1"/>
      <x:c r="N14" s="1"/>
      <x:c r="O14" s="1"/>
      <x:c r="P14" s="1"/>
    </x:row>
    <x:row r="15">
      <x:c r="A15" s="1"/>
      <x:c r="B15" s="1"/>
      <x:c r="C15" s="1"/>
      <x:c r="D15" s="1"/>
      <x:c r="E15" s="1"/>
      <x:c r="F15" s="1"/>
      <x:c r="G15" s="1"/>
      <x:c r="H15" s="1"/>
      <x:c r="I15" s="1"/>
      <x:c r="J15" s="1"/>
      <x:c r="K15" s="1"/>
      <x:c r="L15" s="1"/>
      <x:c r="M15" s="1"/>
      <x:c r="N15" s="1"/>
      <x:c r="O15" s="1"/>
      <x:c r="P15" s="1"/>
    </x:row>
    <x:row r="16">
      <x:c r="A16" s="1"/>
      <x:c r="B16" s="1"/>
      <x:c r="C16" s="1"/>
      <x:c r="D16" s="1"/>
      <x:c r="E16" s="1"/>
      <x:c r="F16" s="1"/>
      <x:c r="G16" s="1"/>
      <x:c r="H16" s="1"/>
      <x:c r="I16" s="1"/>
      <x:c r="J16" s="1"/>
      <x:c r="K16" s="1"/>
      <x:c r="L16" s="1"/>
      <x:c r="M16" s="1"/>
      <x:c r="N16" s="1"/>
      <x:c r="O16" s="1"/>
      <x:c r="P16" s="1"/>
    </x:row>
    <x:row r="17">
      <x:c r="A17" s="1"/>
      <x:c r="B17" s="1"/>
      <x:c r="C17" s="1"/>
      <x:c r="D17" s="1"/>
      <x:c r="E17" s="1"/>
      <x:c r="F17" s="1"/>
      <x:c r="G17" s="1"/>
      <x:c r="H17" s="1"/>
      <x:c r="I17" s="1"/>
      <x:c r="J17" s="1"/>
      <x:c r="K17" s="1"/>
      <x:c r="L17" s="1"/>
      <x:c r="M17" s="1"/>
      <x:c r="N17" s="1"/>
      <x:c r="O17" s="1"/>
      <x:c r="P17" s="1"/>
    </x:row>
    <x:row r="18">
      <x:c r="A18" s="1"/>
      <x:c r="B18" s="32" t="str">
        <x:v>État du stock</x:v>
      </x:c>
      <x:c r="C18" s="32" t="str">
        <x:v>Nombre</x:v>
      </x:c>
      <x:c r="D18" s="1"/>
      <x:c r="E18" s="1"/>
      <x:c r="F18" s="1"/>
      <x:c r="G18" s="1"/>
      <x:c r="H18" s="1"/>
      <x:c r="I18" s="1"/>
      <x:c r="J18" s="1"/>
      <x:c r="K18" s="1"/>
      <x:c r="L18" s="1"/>
      <x:c r="M18" s="1"/>
      <x:c r="N18" s="1"/>
      <x:c r="O18" s="1"/>
      <x:c r="P18" s="1"/>
    </x:row>
    <x:row r="19">
      <x:c r="A19" s="1"/>
      <x:c r="B19" s="33" t="str">
        <x:v>Disponible</x:v>
      </x:c>
      <x:c r="C19" s="33" t="n">
        <x:f>COUNTIF(Catalogue!L6:L505,"Disponible")</x:f>
        <x:v>1</x:v>
      </x:c>
      <x:c r="D19" s="1"/>
      <x:c r="E19" s="1"/>
      <x:c r="F19" s="1"/>
      <x:c r="G19" s="1"/>
      <x:c r="H19" s="1"/>
      <x:c r="I19" s="1"/>
      <x:c r="J19" s="1"/>
      <x:c r="K19" s="1"/>
      <x:c r="L19" s="1"/>
      <x:c r="M19" s="1"/>
      <x:c r="N19" s="1"/>
      <x:c r="O19" s="1"/>
      <x:c r="P19" s="1"/>
    </x:row>
    <x:row r="20">
      <x:c r="A20" s="1"/>
      <x:c r="B20" s="33" t="str">
        <x:v>Sous seuil</x:v>
      </x:c>
      <x:c r="C20" s="33" t="n">
        <x:f>COUNTIF(Catalogue!L6:L505,"Sous seuil")</x:f>
        <x:v>2</x:v>
      </x:c>
      <x:c r="D20" s="1"/>
      <x:c r="E20" s="1"/>
      <x:c r="F20" s="1"/>
      <x:c r="G20" s="1"/>
      <x:c r="H20" s="1"/>
      <x:c r="I20" s="1"/>
      <x:c r="J20" s="1"/>
      <x:c r="K20" s="1"/>
      <x:c r="L20" s="1"/>
      <x:c r="M20" s="1"/>
      <x:c r="N20" s="1"/>
      <x:c r="O20" s="1"/>
      <x:c r="P20" s="1"/>
    </x:row>
    <x:row r="21">
      <x:c r="A21" s="1"/>
      <x:c r="B21" s="33" t="str">
        <x:v>Rupture</x:v>
      </x:c>
      <x:c r="C21" s="33" t="n">
        <x:f>COUNTIF(Catalogue!L6:L505,"Rupture")</x:f>
        <x:v>0</x:v>
      </x:c>
      <x:c r="D21" s="1"/>
      <x:c r="E21" s="1"/>
      <x:c r="F21" s="1"/>
      <x:c r="G21" s="1"/>
      <x:c r="H21" s="1"/>
      <x:c r="I21" s="1"/>
      <x:c r="J21" s="1"/>
      <x:c r="K21" s="1"/>
      <x:c r="L21" s="1"/>
      <x:c r="M21" s="1"/>
      <x:c r="N21" s="1"/>
      <x:c r="O21" s="1"/>
      <x:c r="P21" s="1"/>
    </x:row>
    <x:row r="22">
      <x:c r="A22" s="1"/>
      <x:c r="B22" s="33" t="str">
        <x:v>Stock négatif</x:v>
      </x:c>
      <x:c r="C22" s="33" t="n">
        <x:f>COUNTIF(Catalogue!L6:L505,"Stock négatif")</x:f>
        <x:v>0</x:v>
      </x:c>
      <x:c r="D22" s="1"/>
      <x:c r="E22" s="1"/>
      <x:c r="F22" s="1"/>
      <x:c r="G22" s="1"/>
      <x:c r="H22" s="1"/>
      <x:c r="I22" s="1"/>
      <x:c r="J22" s="1"/>
      <x:c r="K22" s="1"/>
      <x:c r="L22" s="1"/>
      <x:c r="M22" s="1"/>
      <x:c r="N22" s="1"/>
      <x:c r="O22" s="1"/>
      <x:c r="P22" s="1"/>
    </x:row>
    <x:row r="23">
      <x:c r="A23" s="1"/>
      <x:c r="B23" s="1"/>
      <x:c r="C23" s="1"/>
      <x:c r="D23" s="1"/>
      <x:c r="E23" s="1"/>
      <x:c r="F23" s="1"/>
      <x:c r="G23" s="1"/>
      <x:c r="H23" s="1"/>
      <x:c r="I23" s="1"/>
      <x:c r="J23" s="1"/>
      <x:c r="K23" s="1"/>
      <x:c r="L23" s="1"/>
      <x:c r="M23" s="1"/>
      <x:c r="N23" s="1"/>
      <x:c r="O23" s="1"/>
      <x:c r="P23" s="1"/>
    </x:row>
    <x:row r="24">
      <x:c r="A24" s="1"/>
      <x:c r="B24" s="1"/>
      <x:c r="C24" s="1"/>
      <x:c r="D24" s="1"/>
      <x:c r="E24" s="1"/>
      <x:c r="F24" s="1"/>
      <x:c r="G24" s="1"/>
      <x:c r="H24" s="1"/>
      <x:c r="I24" s="1"/>
      <x:c r="J24" s="1"/>
      <x:c r="K24" s="1"/>
      <x:c r="L24" s="1"/>
      <x:c r="M24" s="1"/>
      <x:c r="N24" s="1"/>
      <x:c r="O24" s="1"/>
      <x:c r="P24" s="1"/>
    </x:row>
    <x:row r="25">
      <x:c r="A25" s="1"/>
      <x:c r="B25" s="1"/>
      <x:c r="C25" s="1"/>
      <x:c r="D25" s="1"/>
      <x:c r="E25" s="1"/>
      <x:c r="F25" s="1"/>
      <x:c r="G25" s="1"/>
      <x:c r="H25" s="1"/>
      <x:c r="I25" s="1"/>
      <x:c r="J25" s="1"/>
      <x:c r="K25" s="1"/>
      <x:c r="L25" s="1"/>
      <x:c r="M25" s="1"/>
      <x:c r="N25" s="1"/>
      <x:c r="O25" s="1"/>
      <x:c r="P25" s="1"/>
    </x:row>
    <x:row r="26">
      <x:c r="A26" s="1"/>
      <x:c r="B26" s="1"/>
      <x:c r="C26" s="1"/>
      <x:c r="D26" s="1"/>
      <x:c r="E26" s="1"/>
      <x:c r="F26" s="1"/>
      <x:c r="G26" s="1"/>
      <x:c r="H26" s="1"/>
      <x:c r="I26" s="1"/>
      <x:c r="J26" s="1"/>
      <x:c r="K26" s="1"/>
      <x:c r="L26" s="1"/>
      <x:c r="M26" s="1"/>
      <x:c r="N26" s="1"/>
      <x:c r="O26" s="1"/>
      <x:c r="P26" s="1"/>
    </x:row>
    <x:row r="27">
      <x:c r="A27" s="1"/>
      <x:c r="B27" s="1"/>
      <x:c r="C27" s="1"/>
      <x:c r="D27" s="1"/>
      <x:c r="E27" s="1"/>
      <x:c r="F27" s="1"/>
      <x:c r="G27" s="1"/>
      <x:c r="H27" s="1"/>
      <x:c r="I27" s="1"/>
      <x:c r="J27" s="1"/>
      <x:c r="K27" s="1"/>
      <x:c r="L27" s="1"/>
      <x:c r="M27" s="1"/>
      <x:c r="N27" s="1"/>
      <x:c r="O27" s="1"/>
      <x:c r="P27" s="1"/>
    </x:row>
    <x:row r="28">
      <x:c r="A28" s="1"/>
      <x:c r="B28" s="1"/>
      <x:c r="C28" s="1"/>
      <x:c r="D28" s="1"/>
      <x:c r="E28" s="1"/>
      <x:c r="F28" s="1"/>
      <x:c r="G28" s="1"/>
      <x:c r="H28" s="1"/>
      <x:c r="I28" s="1"/>
      <x:c r="J28" s="1"/>
      <x:c r="K28" s="1"/>
      <x:c r="L28" s="1"/>
      <x:c r="M28" s="1"/>
      <x:c r="N28" s="1"/>
      <x:c r="O28" s="1"/>
      <x:c r="P28" s="1"/>
    </x:row>
    <x:row r="29">
      <x:c r="A29" s="1"/>
      <x:c r="B29" s="1"/>
      <x:c r="C29" s="1"/>
      <x:c r="D29" s="1"/>
      <x:c r="E29" s="1"/>
      <x:c r="F29" s="1"/>
      <x:c r="G29" s="1"/>
      <x:c r="H29" s="1"/>
      <x:c r="I29" s="1"/>
      <x:c r="J29" s="1"/>
      <x:c r="K29" s="1"/>
      <x:c r="L29" s="1"/>
      <x:c r="M29" s="1"/>
      <x:c r="N29" s="1"/>
      <x:c r="O29" s="1"/>
      <x:c r="P29" s="1"/>
    </x:row>
    <x:row r="30">
      <x:c r="A30" s="1"/>
      <x:c r="B30" s="1"/>
      <x:c r="C30" s="1"/>
      <x:c r="D30" s="1"/>
      <x:c r="E30" s="1"/>
      <x:c r="F30" s="1"/>
      <x:c r="G30" s="1"/>
      <x:c r="H30" s="1"/>
      <x:c r="I30" s="1"/>
      <x:c r="J30" s="1"/>
      <x:c r="K30" s="1"/>
      <x:c r="L30" s="1"/>
      <x:c r="M30" s="1"/>
      <x:c r="N30" s="1"/>
      <x:c r="O30" s="1"/>
      <x:c r="P30" s="1"/>
    </x:row>
  </x:sheetData>
  <x:mergeCells>
    <x:mergeCell ref="B2:I2"/>
    <x:mergeCell ref="B6:E6"/>
    <x:mergeCell ref="B7:E7"/>
    <x:mergeCell ref="B9:E9"/>
    <x:mergeCell ref="B11:E11"/>
    <x:mergeCell ref="B13:E13"/>
  </x:mergeCells>
  <x:pageMargins left="0.7" right="0.7" top="0.75" bottom="0.75" header="0.3" footer="0.3"/>
  <x:drawing xmlns:r="http://schemas.openxmlformats.org/officeDocument/2006/relationships" r:id="R48785f7490ab4a49"/>
</x:worksheet>
</file>

<file path=xl/worksheets/sheet3.xml><?xml version="1.0" encoding="utf-8"?>
<x:worksheet xmlns:x="http://schemas.openxmlformats.org/spreadsheetml/2006/main">
  <x:sheetViews>
    <x:sheetView showGridLines="0" workbookViewId="0">
      <x:pane xSplit="1" ySplit="5" topLeftCell="B6" activePane="bottomRight" state="frozen"/>
    </x:sheetView>
  </x:sheetViews>
  <x:sheetFormatPr defaultRowHeight="15"/>
  <x:cols>
    <x:col min="1" max="1" width="20" hidden="0" customWidth="1"/>
    <x:col min="2" max="2" width="27" hidden="0" customWidth="1"/>
    <x:col min="3" max="3" width="20" hidden="0" customWidth="1"/>
    <x:col min="4" max="4" width="20" hidden="0" customWidth="1"/>
    <x:col min="5" max="5" width="20" hidden="0" customWidth="1"/>
    <x:col min="6" max="6" width="29" hidden="0" customWidth="1"/>
    <x:col min="7" max="7" width="20" hidden="0" customWidth="1"/>
    <x:col min="8" max="8" width="20" hidden="0" customWidth="1"/>
    <x:col min="9" max="9" width="20" hidden="0" customWidth="1"/>
    <x:col min="10" max="10" width="20" hidden="0" customWidth="1"/>
    <x:col min="11" max="11" width="20" hidden="0" customWidth="1"/>
    <x:col min="12" max="12" width="29" hidden="0" customWidth="1"/>
    <x:col min="13" max="13" width="16" hidden="0" customWidth="1"/>
    <x:col min="14" max="14" width="16" hidden="0" customWidth="1"/>
    <x:col min="15" max="15" width="16" hidden="0" customWidth="1"/>
    <x:col min="16" max="16" width="16" hidden="0" customWidth="1"/>
  </x:cols>
  <x:sheetData>
    <x:row r="1">
      <x:c r="A1" s="1"/>
      <x:c r="B1" s="1"/>
      <x:c r="C1" s="1"/>
      <x:c r="D1" s="1"/>
      <x:c r="E1" s="1"/>
      <x:c r="F1" s="1"/>
      <x:c r="G1" s="1"/>
      <x:c r="H1" s="1"/>
      <x:c r="I1" s="1"/>
      <x:c r="J1" s="1"/>
      <x:c r="K1" s="1"/>
      <x:c r="L1" s="1"/>
      <x:c r="M1" s="1"/>
      <x:c r="N1" s="1"/>
      <x:c r="O1" s="1"/>
      <x:c r="P1" s="1"/>
    </x:row>
    <x:row r="2" ht="30" customHeight="1">
      <x:c r="A2" s="46" t="str">
        <x:v>Catalogue</x:v>
      </x:c>
      <x:c r="B2" s="46"/>
      <x:c r="C2" s="46"/>
      <x:c r="D2" s="46"/>
      <x:c r="E2" s="46"/>
      <x:c r="F2" s="46"/>
      <x:c r="G2" s="46"/>
      <x:c r="H2" s="46"/>
      <x:c r="I2" s="46"/>
      <x:c r="J2" s="46"/>
      <x:c r="K2" s="46"/>
      <x:c r="L2" s="46"/>
      <x:c r="M2" s="1"/>
      <x:c r="N2" s="1"/>
      <x:c r="O2" s="1"/>
      <x:c r="P2" s="1"/>
    </x:row>
    <x:row r="3">
      <x:c r="A3" s="1" t="str">
        <x:v>Données fictives de démonstration</x:v>
      </x:c>
      <x:c r="B3" s="1"/>
      <x:c r="C3" s="1"/>
      <x:c r="D3" s="1"/>
      <x:c r="E3" s="1"/>
      <x:c r="F3" s="1"/>
      <x:c r="G3" s="1"/>
      <x:c r="H3" s="1"/>
      <x:c r="I3" s="1"/>
      <x:c r="J3" s="1"/>
      <x:c r="K3" s="1"/>
      <x:c r="L3" s="1"/>
      <x:c r="M3" s="1"/>
      <x:c r="N3" s="1"/>
      <x:c r="O3" s="1"/>
      <x:c r="P3" s="1"/>
    </x:row>
    <x:row r="4">
      <x:c r="A4" s="1"/>
      <x:c r="B4" s="1"/>
      <x:c r="C4" s="1"/>
      <x:c r="D4" s="1"/>
      <x:c r="E4" s="1"/>
      <x:c r="F4" s="1"/>
      <x:c r="G4" s="1"/>
      <x:c r="H4" s="1"/>
      <x:c r="I4" s="1"/>
      <x:c r="J4" s="1"/>
      <x:c r="K4" s="1"/>
      <x:c r="L4" s="1"/>
      <x:c r="M4" s="1"/>
      <x:c r="N4" s="1"/>
      <x:c r="O4" s="1"/>
      <x:c r="P4" s="1"/>
    </x:row>
    <x:row r="5" ht="45" customHeight="1">
      <x:c r="A5" s="43" t="str">
        <x:v>Code</x:v>
      </x:c>
      <x:c r="B5" s="43" t="str">
        <x:v>Désignation</x:v>
      </x:c>
      <x:c r="C5" s="43" t="str">
        <x:v>Catégorie</x:v>
      </x:c>
      <x:c r="D5" s="43" t="str">
        <x:v>Unité</x:v>
      </x:c>
      <x:c r="E5" s="43" t="str">
        <x:v>Stock initial</x:v>
      </x:c>
      <x:c r="F5" s="43" t="str">
        <x:v>Coût référence XOF</x:v>
      </x:c>
      <x:c r="G5" s="43" t="str">
        <x:v>Seuil</x:v>
      </x:c>
      <x:c r="H5" s="43" t="str">
        <x:v>Entrées</x:v>
      </x:c>
      <x:c r="I5" s="43" t="str">
        <x:v>Sorties</x:v>
      </x:c>
      <x:c r="J5" s="43" t="str">
        <x:v>Disponible</x:v>
      </x:c>
      <x:c r="K5" s="43" t="str">
        <x:v>Valeur XOF</x:v>
      </x:c>
      <x:c r="L5" s="43" t="str">
        <x:v>Alerte</x:v>
      </x:c>
      <x:c r="M5" s="1"/>
      <x:c r="N5" s="1"/>
      <x:c r="O5" s="1"/>
      <x:c r="P5" s="1"/>
    </x:row>
    <x:row r="6" ht="23" customHeight="1">
      <x:c r="A6" s="38" t="str">
        <x:v>PR001</x:v>
      </x:c>
      <x:c r="B6" s="38" t="str">
        <x:v>Détergent démo</x:v>
      </x:c>
      <x:c r="C6" s="38" t="str">
        <x:v>Détergent</x:v>
      </x:c>
      <x:c r="D6" s="38" t="str">
        <x:v>litre</x:v>
      </x:c>
      <x:c r="E6" s="38" t="n">
        <x:v>20</x:v>
      </x:c>
      <x:c r="F6" s="39" t="n">
        <x:v>1500</x:v>
      </x:c>
      <x:c r="G6" s="38" t="n">
        <x:v>10</x:v>
      </x:c>
      <x:c r="H6" s="40" t="n">
        <x:f>IF(A6="","",SUMIFS(Mouvements!$E$6:$E$505,Mouvements!$C$6:$C$505,A6,Mouvements!$D$6:$D$505,"Entrée"))</x:f>
        <x:v>0</x:v>
      </x:c>
      <x:c r="I6" s="40" t="n">
        <x:f>IF(A6="","",SUMIFS(Mouvements!$E$6:$E$505,Mouvements!$C$6:$C$505,A6,Mouvements!$D$6:$D$505,"Sortie"))</x:f>
        <x:v>12</x:v>
      </x:c>
      <x:c r="J6" s="40" t="n">
        <x:f>IF(A6="","",E6+H6-I6)</x:f>
        <x:v>8</x:v>
      </x:c>
      <x:c r="K6" s="41" t="n">
        <x:f>IF(A6="","",J6*F6)</x:f>
        <x:v>12000</x:v>
      </x:c>
      <x:c r="L6" s="47" t="str">
        <x:f>IF(A6="","",IF(COUNTIF($A$6:$A$505,A6)&gt;1,"Doublon code",IF(J6&lt;0,"Stock négatif",IF(J6=0,"Rupture",IF(J6&lt;=G6,"Sous seuil","Disponible")))))</x:f>
        <x:v>Sous seuil</x:v>
      </x:c>
      <x:c r="M6" s="1"/>
      <x:c r="N6" s="1"/>
      <x:c r="O6" s="1"/>
      <x:c r="P6" s="1"/>
    </x:row>
    <x:row r="7" ht="23" customHeight="1">
      <x:c r="A7" s="38" t="str">
        <x:v>PR002</x:v>
      </x:c>
      <x:c r="B7" s="38" t="str">
        <x:v>Gants démo</x:v>
      </x:c>
      <x:c r="C7" s="38" t="str">
        <x:v>EPI</x:v>
      </x:c>
      <x:c r="D7" s="38" t="str">
        <x:v>paire</x:v>
      </x:c>
      <x:c r="E7" s="38" t="n">
        <x:v>50</x:v>
      </x:c>
      <x:c r="F7" s="39" t="n">
        <x:v>500</x:v>
      </x:c>
      <x:c r="G7" s="38" t="n">
        <x:v>20</x:v>
      </x:c>
      <x:c r="H7" s="40" t="n">
        <x:f>IF(A7="","",SUMIFS(Mouvements!$E$6:$E$505,Mouvements!$C$6:$C$505,A7,Mouvements!$D$6:$D$505,"Entrée"))</x:f>
        <x:v>0</x:v>
      </x:c>
      <x:c r="I7" s="40" t="n">
        <x:f>IF(A7="","",SUMIFS(Mouvements!$E$6:$E$505,Mouvements!$C$6:$C$505,A7,Mouvements!$D$6:$D$505,"Sortie"))</x:f>
        <x:v>0</x:v>
      </x:c>
      <x:c r="J7" s="40" t="n">
        <x:f>IF(A7="","",E7+H7-I7)</x:f>
        <x:v>50</x:v>
      </x:c>
      <x:c r="K7" s="41" t="n">
        <x:f>IF(A7="","",J7*F7)</x:f>
        <x:v>25000</x:v>
      </x:c>
      <x:c r="L7" s="47" t="str">
        <x:f>IF(A7="","",IF(COUNTIF($A$6:$A$505,A7)&gt;1,"Doublon code",IF(J7&lt;0,"Stock négatif",IF(J7=0,"Rupture",IF(J7&lt;=G7,"Sous seuil","Disponible")))))</x:f>
        <x:v>Disponible</x:v>
      </x:c>
      <x:c r="M7" s="1"/>
      <x:c r="N7" s="1"/>
      <x:c r="O7" s="1"/>
      <x:c r="P7" s="1"/>
    </x:row>
    <x:row r="8" ht="23" customHeight="1">
      <x:c r="A8" s="38" t="str">
        <x:v>PR003</x:v>
      </x:c>
      <x:c r="B8" s="38" t="str">
        <x:v>Sacs démo</x:v>
      </x:c>
      <x:c r="C8" s="38" t="str">
        <x:v>Consommable</x:v>
      </x:c>
      <x:c r="D8" s="38" t="str">
        <x:v>unité</x:v>
      </x:c>
      <x:c r="E8" s="38" t="n">
        <x:v>10</x:v>
      </x:c>
      <x:c r="F8" s="39" t="n">
        <x:v>100</x:v>
      </x:c>
      <x:c r="G8" s="38" t="n">
        <x:v>15</x:v>
      </x:c>
      <x:c r="H8" s="40" t="n">
        <x:f>IF(A8="","",SUMIFS(Mouvements!$E$6:$E$505,Mouvements!$C$6:$C$505,A8,Mouvements!$D$6:$D$505,"Entrée"))</x:f>
        <x:v>0</x:v>
      </x:c>
      <x:c r="I8" s="40" t="n">
        <x:f>IF(A8="","",SUMIFS(Mouvements!$E$6:$E$505,Mouvements!$C$6:$C$505,A8,Mouvements!$D$6:$D$505,"Sortie"))</x:f>
        <x:v>0</x:v>
      </x:c>
      <x:c r="J8" s="40" t="n">
        <x:f>IF(A8="","",E8+H8-I8)</x:f>
        <x:v>10</x:v>
      </x:c>
      <x:c r="K8" s="41" t="n">
        <x:f>IF(A8="","",J8*F8)</x:f>
        <x:v>1000</x:v>
      </x:c>
      <x:c r="L8" s="47" t="str">
        <x:f>IF(A8="","",IF(COUNTIF($A$6:$A$505,A8)&gt;1,"Doublon code",IF(J8&lt;0,"Stock négatif",IF(J8=0,"Rupture",IF(J8&lt;=G8,"Sous seuil","Disponible")))))</x:f>
        <x:v>Sous seuil</x:v>
      </x:c>
      <x:c r="M8" s="1"/>
      <x:c r="N8" s="1"/>
      <x:c r="O8" s="1"/>
      <x:c r="P8" s="1"/>
    </x:row>
    <x:row r="9" ht="23" customHeight="1">
      <x:c r="A9" s="38"/>
      <x:c r="B9" s="38"/>
      <x:c r="C9" s="38"/>
      <x:c r="D9" s="38"/>
      <x:c r="E9" s="38"/>
      <x:c r="F9" s="39"/>
      <x:c r="G9" s="38"/>
      <x:c r="H9" s="40" t="str">
        <x:f>IF(A9="","",SUMIFS(Mouvements!$E$6:$E$505,Mouvements!$C$6:$C$505,A9,Mouvements!$D$6:$D$505,"Entrée"))</x:f>
      </x:c>
      <x:c r="I9" s="40" t="str">
        <x:f>IF(A9="","",SUMIFS(Mouvements!$E$6:$E$505,Mouvements!$C$6:$C$505,A9,Mouvements!$D$6:$D$505,"Sortie"))</x:f>
      </x:c>
      <x:c r="J9" s="40" t="str">
        <x:f>IF(A9="","",E9+H9-I9)</x:f>
      </x:c>
      <x:c r="K9" s="41" t="str">
        <x:f>IF(A9="","",J9*F9)</x:f>
      </x:c>
      <x:c r="L9" s="47" t="str">
        <x:f>IF(A9="","",IF(COUNTIF($A$6:$A$505,A9)&gt;1,"Doublon code",IF(J9&lt;0,"Stock négatif",IF(J9=0,"Rupture",IF(J9&lt;=G9,"Sous seuil","Disponible")))))</x:f>
      </x:c>
      <x:c r="M9" s="1"/>
      <x:c r="N9" s="1"/>
      <x:c r="O9" s="1"/>
      <x:c r="P9" s="1"/>
    </x:row>
    <x:row r="10" ht="23" customHeight="1">
      <x:c r="A10" s="38"/>
      <x:c r="B10" s="38"/>
      <x:c r="C10" s="38"/>
      <x:c r="D10" s="38"/>
      <x:c r="E10" s="38"/>
      <x:c r="F10" s="39"/>
      <x:c r="G10" s="38"/>
      <x:c r="H10" s="40" t="str">
        <x:f>IF(A10="","",SUMIFS(Mouvements!$E$6:$E$505,Mouvements!$C$6:$C$505,A10,Mouvements!$D$6:$D$505,"Entrée"))</x:f>
      </x:c>
      <x:c r="I10" s="40" t="str">
        <x:f>IF(A10="","",SUMIFS(Mouvements!$E$6:$E$505,Mouvements!$C$6:$C$505,A10,Mouvements!$D$6:$D$505,"Sortie"))</x:f>
      </x:c>
      <x:c r="J10" s="40" t="str">
        <x:f>IF(A10="","",E10+H10-I10)</x:f>
      </x:c>
      <x:c r="K10" s="41" t="str">
        <x:f>IF(A10="","",J10*F10)</x:f>
      </x:c>
      <x:c r="L10" s="47" t="str">
        <x:f>IF(A10="","",IF(COUNTIF($A$6:$A$505,A10)&gt;1,"Doublon code",IF(J10&lt;0,"Stock négatif",IF(J10=0,"Rupture",IF(J10&lt;=G10,"Sous seuil","Disponible")))))</x:f>
      </x:c>
      <x:c r="M10" s="1"/>
      <x:c r="N10" s="1"/>
      <x:c r="O10" s="1"/>
      <x:c r="P10" s="1"/>
    </x:row>
    <x:row r="11" ht="23" customHeight="1">
      <x:c r="A11" s="38"/>
      <x:c r="B11" s="38"/>
      <x:c r="C11" s="38"/>
      <x:c r="D11" s="38"/>
      <x:c r="E11" s="38"/>
      <x:c r="F11" s="39"/>
      <x:c r="G11" s="38"/>
      <x:c r="H11" s="40" t="str">
        <x:f>IF(A11="","",SUMIFS(Mouvements!$E$6:$E$505,Mouvements!$C$6:$C$505,A11,Mouvements!$D$6:$D$505,"Entrée"))</x:f>
      </x:c>
      <x:c r="I11" s="40" t="str">
        <x:f>IF(A11="","",SUMIFS(Mouvements!$E$6:$E$505,Mouvements!$C$6:$C$505,A11,Mouvements!$D$6:$D$505,"Sortie"))</x:f>
      </x:c>
      <x:c r="J11" s="40" t="str">
        <x:f>IF(A11="","",E11+H11-I11)</x:f>
      </x:c>
      <x:c r="K11" s="41" t="str">
        <x:f>IF(A11="","",J11*F11)</x:f>
      </x:c>
      <x:c r="L11" s="47" t="str">
        <x:f>IF(A11="","",IF(COUNTIF($A$6:$A$505,A11)&gt;1,"Doublon code",IF(J11&lt;0,"Stock négatif",IF(J11=0,"Rupture",IF(J11&lt;=G11,"Sous seuil","Disponible")))))</x:f>
      </x:c>
      <x:c r="M11" s="1"/>
      <x:c r="N11" s="1"/>
      <x:c r="O11" s="1"/>
      <x:c r="P11" s="1"/>
    </x:row>
    <x:row r="12" ht="23" customHeight="1">
      <x:c r="A12" s="38"/>
      <x:c r="B12" s="38"/>
      <x:c r="C12" s="38"/>
      <x:c r="D12" s="38"/>
      <x:c r="E12" s="38"/>
      <x:c r="F12" s="39"/>
      <x:c r="G12" s="38"/>
      <x:c r="H12" s="40" t="str">
        <x:f>IF(A12="","",SUMIFS(Mouvements!$E$6:$E$505,Mouvements!$C$6:$C$505,A12,Mouvements!$D$6:$D$505,"Entrée"))</x:f>
      </x:c>
      <x:c r="I12" s="40" t="str">
        <x:f>IF(A12="","",SUMIFS(Mouvements!$E$6:$E$505,Mouvements!$C$6:$C$505,A12,Mouvements!$D$6:$D$505,"Sortie"))</x:f>
      </x:c>
      <x:c r="J12" s="40" t="str">
        <x:f>IF(A12="","",E12+H12-I12)</x:f>
      </x:c>
      <x:c r="K12" s="41" t="str">
        <x:f>IF(A12="","",J12*F12)</x:f>
      </x:c>
      <x:c r="L12" s="47" t="str">
        <x:f>IF(A12="","",IF(COUNTIF($A$6:$A$505,A12)&gt;1,"Doublon code",IF(J12&lt;0,"Stock négatif",IF(J12=0,"Rupture",IF(J12&lt;=G12,"Sous seuil","Disponible")))))</x:f>
      </x:c>
      <x:c r="M12" s="1"/>
      <x:c r="N12" s="1"/>
      <x:c r="O12" s="1"/>
      <x:c r="P12" s="1"/>
    </x:row>
    <x:row r="13" ht="23" customHeight="1">
      <x:c r="A13" s="38"/>
      <x:c r="B13" s="38"/>
      <x:c r="C13" s="38"/>
      <x:c r="D13" s="38"/>
      <x:c r="E13" s="38"/>
      <x:c r="F13" s="39"/>
      <x:c r="G13" s="38"/>
      <x:c r="H13" s="40" t="str">
        <x:f>IF(A13="","",SUMIFS(Mouvements!$E$6:$E$505,Mouvements!$C$6:$C$505,A13,Mouvements!$D$6:$D$505,"Entrée"))</x:f>
      </x:c>
      <x:c r="I13" s="40" t="str">
        <x:f>IF(A13="","",SUMIFS(Mouvements!$E$6:$E$505,Mouvements!$C$6:$C$505,A13,Mouvements!$D$6:$D$505,"Sortie"))</x:f>
      </x:c>
      <x:c r="J13" s="40" t="str">
        <x:f>IF(A13="","",E13+H13-I13)</x:f>
      </x:c>
      <x:c r="K13" s="41" t="str">
        <x:f>IF(A13="","",J13*F13)</x:f>
      </x:c>
      <x:c r="L13" s="47" t="str">
        <x:f>IF(A13="","",IF(COUNTIF($A$6:$A$505,A13)&gt;1,"Doublon code",IF(J13&lt;0,"Stock négatif",IF(J13=0,"Rupture",IF(J13&lt;=G13,"Sous seuil","Disponible")))))</x:f>
      </x:c>
      <x:c r="M13" s="1"/>
      <x:c r="N13" s="1"/>
      <x:c r="O13" s="1"/>
      <x:c r="P13" s="1"/>
    </x:row>
    <x:row r="14" ht="23" customHeight="1">
      <x:c r="A14" s="38"/>
      <x:c r="B14" s="38"/>
      <x:c r="C14" s="38"/>
      <x:c r="D14" s="38"/>
      <x:c r="E14" s="38"/>
      <x:c r="F14" s="39"/>
      <x:c r="G14" s="38"/>
      <x:c r="H14" s="40" t="str">
        <x:f>IF(A14="","",SUMIFS(Mouvements!$E$6:$E$505,Mouvements!$C$6:$C$505,A14,Mouvements!$D$6:$D$505,"Entrée"))</x:f>
      </x:c>
      <x:c r="I14" s="40" t="str">
        <x:f>IF(A14="","",SUMIFS(Mouvements!$E$6:$E$505,Mouvements!$C$6:$C$505,A14,Mouvements!$D$6:$D$505,"Sortie"))</x:f>
      </x:c>
      <x:c r="J14" s="40" t="str">
        <x:f>IF(A14="","",E14+H14-I14)</x:f>
      </x:c>
      <x:c r="K14" s="41" t="str">
        <x:f>IF(A14="","",J14*F14)</x:f>
      </x:c>
      <x:c r="L14" s="47" t="str">
        <x:f>IF(A14="","",IF(COUNTIF($A$6:$A$505,A14)&gt;1,"Doublon code",IF(J14&lt;0,"Stock négatif",IF(J14=0,"Rupture",IF(J14&lt;=G14,"Sous seuil","Disponible")))))</x:f>
      </x:c>
      <x:c r="M14" s="1"/>
      <x:c r="N14" s="1"/>
      <x:c r="O14" s="1"/>
      <x:c r="P14" s="1"/>
    </x:row>
    <x:row r="15" ht="23" customHeight="1">
      <x:c r="A15" s="38"/>
      <x:c r="B15" s="38"/>
      <x:c r="C15" s="38"/>
      <x:c r="D15" s="38"/>
      <x:c r="E15" s="38"/>
      <x:c r="F15" s="39"/>
      <x:c r="G15" s="38"/>
      <x:c r="H15" s="40" t="str">
        <x:f>IF(A15="","",SUMIFS(Mouvements!$E$6:$E$505,Mouvements!$C$6:$C$505,A15,Mouvements!$D$6:$D$505,"Entrée"))</x:f>
      </x:c>
      <x:c r="I15" s="40" t="str">
        <x:f>IF(A15="","",SUMIFS(Mouvements!$E$6:$E$505,Mouvements!$C$6:$C$505,A15,Mouvements!$D$6:$D$505,"Sortie"))</x:f>
      </x:c>
      <x:c r="J15" s="40" t="str">
        <x:f>IF(A15="","",E15+H15-I15)</x:f>
      </x:c>
      <x:c r="K15" s="41" t="str">
        <x:f>IF(A15="","",J15*F15)</x:f>
      </x:c>
      <x:c r="L15" s="47" t="str">
        <x:f>IF(A15="","",IF(COUNTIF($A$6:$A$505,A15)&gt;1,"Doublon code",IF(J15&lt;0,"Stock négatif",IF(J15=0,"Rupture",IF(J15&lt;=G15,"Sous seuil","Disponible")))))</x:f>
      </x:c>
      <x:c r="M15" s="1"/>
      <x:c r="N15" s="1"/>
      <x:c r="O15" s="1"/>
      <x:c r="P15" s="1"/>
    </x:row>
    <x:row r="16" ht="23" customHeight="1">
      <x:c r="A16" s="38"/>
      <x:c r="B16" s="38"/>
      <x:c r="C16" s="38"/>
      <x:c r="D16" s="38"/>
      <x:c r="E16" s="38"/>
      <x:c r="F16" s="39"/>
      <x:c r="G16" s="38"/>
      <x:c r="H16" s="40" t="str">
        <x:f>IF(A16="","",SUMIFS(Mouvements!$E$6:$E$505,Mouvements!$C$6:$C$505,A16,Mouvements!$D$6:$D$505,"Entrée"))</x:f>
      </x:c>
      <x:c r="I16" s="40" t="str">
        <x:f>IF(A16="","",SUMIFS(Mouvements!$E$6:$E$505,Mouvements!$C$6:$C$505,A16,Mouvements!$D$6:$D$505,"Sortie"))</x:f>
      </x:c>
      <x:c r="J16" s="40" t="str">
        <x:f>IF(A16="","",E16+H16-I16)</x:f>
      </x:c>
      <x:c r="K16" s="41" t="str">
        <x:f>IF(A16="","",J16*F16)</x:f>
      </x:c>
      <x:c r="L16" s="47" t="str">
        <x:f>IF(A16="","",IF(COUNTIF($A$6:$A$505,A16)&gt;1,"Doublon code",IF(J16&lt;0,"Stock négatif",IF(J16=0,"Rupture",IF(J16&lt;=G16,"Sous seuil","Disponible")))))</x:f>
      </x:c>
      <x:c r="M16" s="1"/>
      <x:c r="N16" s="1"/>
      <x:c r="O16" s="1"/>
      <x:c r="P16" s="1"/>
    </x:row>
    <x:row r="17" ht="23" customHeight="1">
      <x:c r="A17" s="38"/>
      <x:c r="B17" s="38"/>
      <x:c r="C17" s="38"/>
      <x:c r="D17" s="38"/>
      <x:c r="E17" s="38"/>
      <x:c r="F17" s="39"/>
      <x:c r="G17" s="38"/>
      <x:c r="H17" s="40" t="str">
        <x:f>IF(A17="","",SUMIFS(Mouvements!$E$6:$E$505,Mouvements!$C$6:$C$505,A17,Mouvements!$D$6:$D$505,"Entrée"))</x:f>
      </x:c>
      <x:c r="I17" s="40" t="str">
        <x:f>IF(A17="","",SUMIFS(Mouvements!$E$6:$E$505,Mouvements!$C$6:$C$505,A17,Mouvements!$D$6:$D$505,"Sortie"))</x:f>
      </x:c>
      <x:c r="J17" s="40" t="str">
        <x:f>IF(A17="","",E17+H17-I17)</x:f>
      </x:c>
      <x:c r="K17" s="41" t="str">
        <x:f>IF(A17="","",J17*F17)</x:f>
      </x:c>
      <x:c r="L17" s="47" t="str">
        <x:f>IF(A17="","",IF(COUNTIF($A$6:$A$505,A17)&gt;1,"Doublon code",IF(J17&lt;0,"Stock négatif",IF(J17=0,"Rupture",IF(J17&lt;=G17,"Sous seuil","Disponible")))))</x:f>
      </x:c>
      <x:c r="M17" s="1"/>
      <x:c r="N17" s="1"/>
      <x:c r="O17" s="1"/>
      <x:c r="P17" s="1"/>
    </x:row>
    <x:row r="18" ht="23" customHeight="1">
      <x:c r="A18" s="38"/>
      <x:c r="B18" s="38"/>
      <x:c r="C18" s="38"/>
      <x:c r="D18" s="38"/>
      <x:c r="E18" s="38"/>
      <x:c r="F18" s="39"/>
      <x:c r="G18" s="38"/>
      <x:c r="H18" s="40" t="str">
        <x:f>IF(A18="","",SUMIFS(Mouvements!$E$6:$E$505,Mouvements!$C$6:$C$505,A18,Mouvements!$D$6:$D$505,"Entrée"))</x:f>
      </x:c>
      <x:c r="I18" s="40" t="str">
        <x:f>IF(A18="","",SUMIFS(Mouvements!$E$6:$E$505,Mouvements!$C$6:$C$505,A18,Mouvements!$D$6:$D$505,"Sortie"))</x:f>
      </x:c>
      <x:c r="J18" s="40" t="str">
        <x:f>IF(A18="","",E18+H18-I18)</x:f>
      </x:c>
      <x:c r="K18" s="41" t="str">
        <x:f>IF(A18="","",J18*F18)</x:f>
      </x:c>
      <x:c r="L18" s="47" t="str">
        <x:f>IF(A18="","",IF(COUNTIF($A$6:$A$505,A18)&gt;1,"Doublon code",IF(J18&lt;0,"Stock négatif",IF(J18=0,"Rupture",IF(J18&lt;=G18,"Sous seuil","Disponible")))))</x:f>
      </x:c>
      <x:c r="M18" s="1"/>
      <x:c r="N18" s="1"/>
      <x:c r="O18" s="1"/>
      <x:c r="P18" s="1"/>
    </x:row>
    <x:row r="19" ht="23" customHeight="1">
      <x:c r="A19" s="38"/>
      <x:c r="B19" s="38"/>
      <x:c r="C19" s="38"/>
      <x:c r="D19" s="38"/>
      <x:c r="E19" s="38"/>
      <x:c r="F19" s="39"/>
      <x:c r="G19" s="38"/>
      <x:c r="H19" s="40" t="str">
        <x:f>IF(A19="","",SUMIFS(Mouvements!$E$6:$E$505,Mouvements!$C$6:$C$505,A19,Mouvements!$D$6:$D$505,"Entrée"))</x:f>
      </x:c>
      <x:c r="I19" s="40" t="str">
        <x:f>IF(A19="","",SUMIFS(Mouvements!$E$6:$E$505,Mouvements!$C$6:$C$505,A19,Mouvements!$D$6:$D$505,"Sortie"))</x:f>
      </x:c>
      <x:c r="J19" s="40" t="str">
        <x:f>IF(A19="","",E19+H19-I19)</x:f>
      </x:c>
      <x:c r="K19" s="41" t="str">
        <x:f>IF(A19="","",J19*F19)</x:f>
      </x:c>
      <x:c r="L19" s="47" t="str">
        <x:f>IF(A19="","",IF(COUNTIF($A$6:$A$505,A19)&gt;1,"Doublon code",IF(J19&lt;0,"Stock négatif",IF(J19=0,"Rupture",IF(J19&lt;=G19,"Sous seuil","Disponible")))))</x:f>
      </x:c>
      <x:c r="M19" s="1"/>
      <x:c r="N19" s="1"/>
      <x:c r="O19" s="1"/>
      <x:c r="P19" s="1"/>
    </x:row>
    <x:row r="20" ht="23" customHeight="1">
      <x:c r="A20" s="38"/>
      <x:c r="B20" s="38"/>
      <x:c r="C20" s="38"/>
      <x:c r="D20" s="38"/>
      <x:c r="E20" s="38"/>
      <x:c r="F20" s="39"/>
      <x:c r="G20" s="38"/>
      <x:c r="H20" s="40" t="str">
        <x:f>IF(A20="","",SUMIFS(Mouvements!$E$6:$E$505,Mouvements!$C$6:$C$505,A20,Mouvements!$D$6:$D$505,"Entrée"))</x:f>
      </x:c>
      <x:c r="I20" s="40" t="str">
        <x:f>IF(A20="","",SUMIFS(Mouvements!$E$6:$E$505,Mouvements!$C$6:$C$505,A20,Mouvements!$D$6:$D$505,"Sortie"))</x:f>
      </x:c>
      <x:c r="J20" s="40" t="str">
        <x:f>IF(A20="","",E20+H20-I20)</x:f>
      </x:c>
      <x:c r="K20" s="41" t="str">
        <x:f>IF(A20="","",J20*F20)</x:f>
      </x:c>
      <x:c r="L20" s="47" t="str">
        <x:f>IF(A20="","",IF(COUNTIF($A$6:$A$505,A20)&gt;1,"Doublon code",IF(J20&lt;0,"Stock négatif",IF(J20=0,"Rupture",IF(J20&lt;=G20,"Sous seuil","Disponible")))))</x:f>
      </x:c>
      <x:c r="M20" s="1"/>
      <x:c r="N20" s="1"/>
      <x:c r="O20" s="1"/>
      <x:c r="P20" s="1"/>
    </x:row>
    <x:row r="21" ht="23" customHeight="1">
      <x:c r="A21" s="38"/>
      <x:c r="B21" s="38"/>
      <x:c r="C21" s="38"/>
      <x:c r="D21" s="38"/>
      <x:c r="E21" s="38"/>
      <x:c r="F21" s="39"/>
      <x:c r="G21" s="38"/>
      <x:c r="H21" s="40" t="str">
        <x:f>IF(A21="","",SUMIFS(Mouvements!$E$6:$E$505,Mouvements!$C$6:$C$505,A21,Mouvements!$D$6:$D$505,"Entrée"))</x:f>
      </x:c>
      <x:c r="I21" s="40" t="str">
        <x:f>IF(A21="","",SUMIFS(Mouvements!$E$6:$E$505,Mouvements!$C$6:$C$505,A21,Mouvements!$D$6:$D$505,"Sortie"))</x:f>
      </x:c>
      <x:c r="J21" s="40" t="str">
        <x:f>IF(A21="","",E21+H21-I21)</x:f>
      </x:c>
      <x:c r="K21" s="41" t="str">
        <x:f>IF(A21="","",J21*F21)</x:f>
      </x:c>
      <x:c r="L21" s="47" t="str">
        <x:f>IF(A21="","",IF(COUNTIF($A$6:$A$505,A21)&gt;1,"Doublon code",IF(J21&lt;0,"Stock négatif",IF(J21=0,"Rupture",IF(J21&lt;=G21,"Sous seuil","Disponible")))))</x:f>
      </x:c>
      <x:c r="M21" s="1"/>
      <x:c r="N21" s="1"/>
      <x:c r="O21" s="1"/>
      <x:c r="P21" s="1"/>
    </x:row>
    <x:row r="22" ht="23" customHeight="1">
      <x:c r="A22" s="38"/>
      <x:c r="B22" s="38"/>
      <x:c r="C22" s="38"/>
      <x:c r="D22" s="38"/>
      <x:c r="E22" s="38"/>
      <x:c r="F22" s="39"/>
      <x:c r="G22" s="38"/>
      <x:c r="H22" s="40" t="str">
        <x:f>IF(A22="","",SUMIFS(Mouvements!$E$6:$E$505,Mouvements!$C$6:$C$505,A22,Mouvements!$D$6:$D$505,"Entrée"))</x:f>
      </x:c>
      <x:c r="I22" s="40" t="str">
        <x:f>IF(A22="","",SUMIFS(Mouvements!$E$6:$E$505,Mouvements!$C$6:$C$505,A22,Mouvements!$D$6:$D$505,"Sortie"))</x:f>
      </x:c>
      <x:c r="J22" s="40" t="str">
        <x:f>IF(A22="","",E22+H22-I22)</x:f>
      </x:c>
      <x:c r="K22" s="41" t="str">
        <x:f>IF(A22="","",J22*F22)</x:f>
      </x:c>
      <x:c r="L22" s="47" t="str">
        <x:f>IF(A22="","",IF(COUNTIF($A$6:$A$505,A22)&gt;1,"Doublon code",IF(J22&lt;0,"Stock négatif",IF(J22=0,"Rupture",IF(J22&lt;=G22,"Sous seuil","Disponible")))))</x:f>
      </x:c>
      <x:c r="M22" s="1"/>
      <x:c r="N22" s="1"/>
      <x:c r="O22" s="1"/>
      <x:c r="P22" s="1"/>
    </x:row>
    <x:row r="23" ht="23" customHeight="1">
      <x:c r="A23" s="38"/>
      <x:c r="B23" s="38"/>
      <x:c r="C23" s="38"/>
      <x:c r="D23" s="38"/>
      <x:c r="E23" s="38"/>
      <x:c r="F23" s="39"/>
      <x:c r="G23" s="38"/>
      <x:c r="H23" s="40" t="str">
        <x:f>IF(A23="","",SUMIFS(Mouvements!$E$6:$E$505,Mouvements!$C$6:$C$505,A23,Mouvements!$D$6:$D$505,"Entrée"))</x:f>
      </x:c>
      <x:c r="I23" s="40" t="str">
        <x:f>IF(A23="","",SUMIFS(Mouvements!$E$6:$E$505,Mouvements!$C$6:$C$505,A23,Mouvements!$D$6:$D$505,"Sortie"))</x:f>
      </x:c>
      <x:c r="J23" s="40" t="str">
        <x:f>IF(A23="","",E23+H23-I23)</x:f>
      </x:c>
      <x:c r="K23" s="41" t="str">
        <x:f>IF(A23="","",J23*F23)</x:f>
      </x:c>
      <x:c r="L23" s="47" t="str">
        <x:f>IF(A23="","",IF(COUNTIF($A$6:$A$505,A23)&gt;1,"Doublon code",IF(J23&lt;0,"Stock négatif",IF(J23=0,"Rupture",IF(J23&lt;=G23,"Sous seuil","Disponible")))))</x:f>
      </x:c>
      <x:c r="M23" s="1"/>
      <x:c r="N23" s="1"/>
      <x:c r="O23" s="1"/>
      <x:c r="P23" s="1"/>
    </x:row>
    <x:row r="24" ht="23" customHeight="1">
      <x:c r="A24" s="38"/>
      <x:c r="B24" s="38"/>
      <x:c r="C24" s="38"/>
      <x:c r="D24" s="38"/>
      <x:c r="E24" s="38"/>
      <x:c r="F24" s="39"/>
      <x:c r="G24" s="38"/>
      <x:c r="H24" s="40" t="str">
        <x:f>IF(A24="","",SUMIFS(Mouvements!$E$6:$E$505,Mouvements!$C$6:$C$505,A24,Mouvements!$D$6:$D$505,"Entrée"))</x:f>
      </x:c>
      <x:c r="I24" s="40" t="str">
        <x:f>IF(A24="","",SUMIFS(Mouvements!$E$6:$E$505,Mouvements!$C$6:$C$505,A24,Mouvements!$D$6:$D$505,"Sortie"))</x:f>
      </x:c>
      <x:c r="J24" s="40" t="str">
        <x:f>IF(A24="","",E24+H24-I24)</x:f>
      </x:c>
      <x:c r="K24" s="41" t="str">
        <x:f>IF(A24="","",J24*F24)</x:f>
      </x:c>
      <x:c r="L24" s="47" t="str">
        <x:f>IF(A24="","",IF(COUNTIF($A$6:$A$505,A24)&gt;1,"Doublon code",IF(J24&lt;0,"Stock négatif",IF(J24=0,"Rupture",IF(J24&lt;=G24,"Sous seuil","Disponible")))))</x:f>
      </x:c>
      <x:c r="M24" s="1"/>
      <x:c r="N24" s="1"/>
      <x:c r="O24" s="1"/>
      <x:c r="P24" s="1"/>
    </x:row>
    <x:row r="25" ht="23" customHeight="1">
      <x:c r="A25" s="38"/>
      <x:c r="B25" s="38"/>
      <x:c r="C25" s="38"/>
      <x:c r="D25" s="38"/>
      <x:c r="E25" s="38"/>
      <x:c r="F25" s="39"/>
      <x:c r="G25" s="38"/>
      <x:c r="H25" s="40" t="str">
        <x:f>IF(A25="","",SUMIFS(Mouvements!$E$6:$E$505,Mouvements!$C$6:$C$505,A25,Mouvements!$D$6:$D$505,"Entrée"))</x:f>
      </x:c>
      <x:c r="I25" s="40" t="str">
        <x:f>IF(A25="","",SUMIFS(Mouvements!$E$6:$E$505,Mouvements!$C$6:$C$505,A25,Mouvements!$D$6:$D$505,"Sortie"))</x:f>
      </x:c>
      <x:c r="J25" s="40" t="str">
        <x:f>IF(A25="","",E25+H25-I25)</x:f>
      </x:c>
      <x:c r="K25" s="41" t="str">
        <x:f>IF(A25="","",J25*F25)</x:f>
      </x:c>
      <x:c r="L25" s="47" t="str">
        <x:f>IF(A25="","",IF(COUNTIF($A$6:$A$505,A25)&gt;1,"Doublon code",IF(J25&lt;0,"Stock négatif",IF(J25=0,"Rupture",IF(J25&lt;=G25,"Sous seuil","Disponible")))))</x:f>
      </x:c>
      <x:c r="M25" s="1"/>
      <x:c r="N25" s="1"/>
      <x:c r="O25" s="1"/>
      <x:c r="P25" s="1"/>
    </x:row>
    <x:row r="26" ht="23" customHeight="1">
      <x:c r="A26" s="38"/>
      <x:c r="B26" s="38"/>
      <x:c r="C26" s="38"/>
      <x:c r="D26" s="38"/>
      <x:c r="E26" s="38"/>
      <x:c r="F26" s="39"/>
      <x:c r="G26" s="38"/>
      <x:c r="H26" s="40" t="str">
        <x:f>IF(A26="","",SUMIFS(Mouvements!$E$6:$E$505,Mouvements!$C$6:$C$505,A26,Mouvements!$D$6:$D$505,"Entrée"))</x:f>
      </x:c>
      <x:c r="I26" s="40" t="str">
        <x:f>IF(A26="","",SUMIFS(Mouvements!$E$6:$E$505,Mouvements!$C$6:$C$505,A26,Mouvements!$D$6:$D$505,"Sortie"))</x:f>
      </x:c>
      <x:c r="J26" s="40" t="str">
        <x:f>IF(A26="","",E26+H26-I26)</x:f>
      </x:c>
      <x:c r="K26" s="41" t="str">
        <x:f>IF(A26="","",J26*F26)</x:f>
      </x:c>
      <x:c r="L26" s="47" t="str">
        <x:f>IF(A26="","",IF(COUNTIF($A$6:$A$505,A26)&gt;1,"Doublon code",IF(J26&lt;0,"Stock négatif",IF(J26=0,"Rupture",IF(J26&lt;=G26,"Sous seuil","Disponible")))))</x:f>
      </x:c>
      <x:c r="M26" s="1"/>
      <x:c r="N26" s="1"/>
      <x:c r="O26" s="1"/>
      <x:c r="P26" s="1"/>
    </x:row>
    <x:row r="27" ht="23" customHeight="1">
      <x:c r="A27" s="38"/>
      <x:c r="B27" s="38"/>
      <x:c r="C27" s="38"/>
      <x:c r="D27" s="38"/>
      <x:c r="E27" s="38"/>
      <x:c r="F27" s="39"/>
      <x:c r="G27" s="38"/>
      <x:c r="H27" s="40" t="str">
        <x:f>IF(A27="","",SUMIFS(Mouvements!$E$6:$E$505,Mouvements!$C$6:$C$505,A27,Mouvements!$D$6:$D$505,"Entrée"))</x:f>
      </x:c>
      <x:c r="I27" s="40" t="str">
        <x:f>IF(A27="","",SUMIFS(Mouvements!$E$6:$E$505,Mouvements!$C$6:$C$505,A27,Mouvements!$D$6:$D$505,"Sortie"))</x:f>
      </x:c>
      <x:c r="J27" s="40" t="str">
        <x:f>IF(A27="","",E27+H27-I27)</x:f>
      </x:c>
      <x:c r="K27" s="41" t="str">
        <x:f>IF(A27="","",J27*F27)</x:f>
      </x:c>
      <x:c r="L27" s="47" t="str">
        <x:f>IF(A27="","",IF(COUNTIF($A$6:$A$505,A27)&gt;1,"Doublon code",IF(J27&lt;0,"Stock négatif",IF(J27=0,"Rupture",IF(J27&lt;=G27,"Sous seuil","Disponible")))))</x:f>
      </x:c>
      <x:c r="M27" s="1"/>
      <x:c r="N27" s="1"/>
      <x:c r="O27" s="1"/>
      <x:c r="P27" s="1"/>
    </x:row>
    <x:row r="28" ht="23" customHeight="1">
      <x:c r="A28" s="38"/>
      <x:c r="B28" s="38"/>
      <x:c r="C28" s="38"/>
      <x:c r="D28" s="38"/>
      <x:c r="E28" s="38"/>
      <x:c r="F28" s="39"/>
      <x:c r="G28" s="38"/>
      <x:c r="H28" s="40" t="str">
        <x:f>IF(A28="","",SUMIFS(Mouvements!$E$6:$E$505,Mouvements!$C$6:$C$505,A28,Mouvements!$D$6:$D$505,"Entrée"))</x:f>
      </x:c>
      <x:c r="I28" s="40" t="str">
        <x:f>IF(A28="","",SUMIFS(Mouvements!$E$6:$E$505,Mouvements!$C$6:$C$505,A28,Mouvements!$D$6:$D$505,"Sortie"))</x:f>
      </x:c>
      <x:c r="J28" s="40" t="str">
        <x:f>IF(A28="","",E28+H28-I28)</x:f>
      </x:c>
      <x:c r="K28" s="41" t="str">
        <x:f>IF(A28="","",J28*F28)</x:f>
      </x:c>
      <x:c r="L28" s="47" t="str">
        <x:f>IF(A28="","",IF(COUNTIF($A$6:$A$505,A28)&gt;1,"Doublon code",IF(J28&lt;0,"Stock négatif",IF(J28=0,"Rupture",IF(J28&lt;=G28,"Sous seuil","Disponible")))))</x:f>
      </x:c>
      <x:c r="M28" s="1"/>
      <x:c r="N28" s="1"/>
      <x:c r="O28" s="1"/>
      <x:c r="P28" s="1"/>
    </x:row>
    <x:row r="29" ht="23" customHeight="1">
      <x:c r="A29" s="38"/>
      <x:c r="B29" s="38"/>
      <x:c r="C29" s="38"/>
      <x:c r="D29" s="38"/>
      <x:c r="E29" s="38"/>
      <x:c r="F29" s="39"/>
      <x:c r="G29" s="38"/>
      <x:c r="H29" s="40" t="str">
        <x:f>IF(A29="","",SUMIFS(Mouvements!$E$6:$E$505,Mouvements!$C$6:$C$505,A29,Mouvements!$D$6:$D$505,"Entrée"))</x:f>
      </x:c>
      <x:c r="I29" s="40" t="str">
        <x:f>IF(A29="","",SUMIFS(Mouvements!$E$6:$E$505,Mouvements!$C$6:$C$505,A29,Mouvements!$D$6:$D$505,"Sortie"))</x:f>
      </x:c>
      <x:c r="J29" s="40" t="str">
        <x:f>IF(A29="","",E29+H29-I29)</x:f>
      </x:c>
      <x:c r="K29" s="41" t="str">
        <x:f>IF(A29="","",J29*F29)</x:f>
      </x:c>
      <x:c r="L29" s="47" t="str">
        <x:f>IF(A29="","",IF(COUNTIF($A$6:$A$505,A29)&gt;1,"Doublon code",IF(J29&lt;0,"Stock négatif",IF(J29=0,"Rupture",IF(J29&lt;=G29,"Sous seuil","Disponible")))))</x:f>
      </x:c>
      <x:c r="M29" s="1"/>
      <x:c r="N29" s="1"/>
      <x:c r="O29" s="1"/>
      <x:c r="P29" s="1"/>
    </x:row>
    <x:row r="30" ht="23" customHeight="1">
      <x:c r="A30" s="38"/>
      <x:c r="B30" s="38"/>
      <x:c r="C30" s="38"/>
      <x:c r="D30" s="38"/>
      <x:c r="E30" s="38"/>
      <x:c r="F30" s="39"/>
      <x:c r="G30" s="38"/>
      <x:c r="H30" s="40" t="str">
        <x:f>IF(A30="","",SUMIFS(Mouvements!$E$6:$E$505,Mouvements!$C$6:$C$505,A30,Mouvements!$D$6:$D$505,"Entrée"))</x:f>
      </x:c>
      <x:c r="I30" s="40" t="str">
        <x:f>IF(A30="","",SUMIFS(Mouvements!$E$6:$E$505,Mouvements!$C$6:$C$505,A30,Mouvements!$D$6:$D$505,"Sortie"))</x:f>
      </x:c>
      <x:c r="J30" s="40" t="str">
        <x:f>IF(A30="","",E30+H30-I30)</x:f>
      </x:c>
      <x:c r="K30" s="41" t="str">
        <x:f>IF(A30="","",J30*F30)</x:f>
      </x:c>
      <x:c r="L30" s="47" t="str">
        <x:f>IF(A30="","",IF(COUNTIF($A$6:$A$505,A30)&gt;1,"Doublon code",IF(J30&lt;0,"Stock négatif",IF(J30=0,"Rupture",IF(J30&lt;=G30,"Sous seuil","Disponible")))))</x:f>
      </x:c>
      <x:c r="M30" s="1"/>
      <x:c r="N30" s="1"/>
      <x:c r="O30" s="1"/>
      <x:c r="P30" s="1"/>
    </x:row>
    <x:row r="31" ht="23" customHeight="1">
      <x:c r="A31" s="38"/>
      <x:c r="B31" s="38"/>
      <x:c r="C31" s="38"/>
      <x:c r="D31" s="38"/>
      <x:c r="E31" s="38"/>
      <x:c r="F31" s="39"/>
      <x:c r="G31" s="38"/>
      <x:c r="H31" s="40" t="str">
        <x:f>IF(A31="","",SUMIFS(Mouvements!$E$6:$E$505,Mouvements!$C$6:$C$505,A31,Mouvements!$D$6:$D$505,"Entrée"))</x:f>
      </x:c>
      <x:c r="I31" s="40" t="str">
        <x:f>IF(A31="","",SUMIFS(Mouvements!$E$6:$E$505,Mouvements!$C$6:$C$505,A31,Mouvements!$D$6:$D$505,"Sortie"))</x:f>
      </x:c>
      <x:c r="J31" s="40" t="str">
        <x:f>IF(A31="","",E31+H31-I31)</x:f>
      </x:c>
      <x:c r="K31" s="41" t="str">
        <x:f>IF(A31="","",J31*F31)</x:f>
      </x:c>
      <x:c r="L31" s="47" t="str">
        <x:f>IF(A31="","",IF(COUNTIF($A$6:$A$505,A31)&gt;1,"Doublon code",IF(J31&lt;0,"Stock négatif",IF(J31=0,"Rupture",IF(J31&lt;=G31,"Sous seuil","Disponible")))))</x:f>
      </x:c>
    </x:row>
    <x:row r="32" ht="23" customHeight="1">
      <x:c r="A32" s="38"/>
      <x:c r="B32" s="38"/>
      <x:c r="C32" s="38"/>
      <x:c r="D32" s="38"/>
      <x:c r="E32" s="38"/>
      <x:c r="F32" s="39"/>
      <x:c r="G32" s="38"/>
      <x:c r="H32" s="40" t="str">
        <x:f>IF(A32="","",SUMIFS(Mouvements!$E$6:$E$505,Mouvements!$C$6:$C$505,A32,Mouvements!$D$6:$D$505,"Entrée"))</x:f>
      </x:c>
      <x:c r="I32" s="40" t="str">
        <x:f>IF(A32="","",SUMIFS(Mouvements!$E$6:$E$505,Mouvements!$C$6:$C$505,A32,Mouvements!$D$6:$D$505,"Sortie"))</x:f>
      </x:c>
      <x:c r="J32" s="40" t="str">
        <x:f>IF(A32="","",E32+H32-I32)</x:f>
      </x:c>
      <x:c r="K32" s="41" t="str">
        <x:f>IF(A32="","",J32*F32)</x:f>
      </x:c>
      <x:c r="L32" s="47" t="str">
        <x:f>IF(A32="","",IF(COUNTIF($A$6:$A$505,A32)&gt;1,"Doublon code",IF(J32&lt;0,"Stock négatif",IF(J32=0,"Rupture",IF(J32&lt;=G32,"Sous seuil","Disponible")))))</x:f>
      </x:c>
    </x:row>
    <x:row r="33" ht="23" customHeight="1">
      <x:c r="A33" s="38"/>
      <x:c r="B33" s="38"/>
      <x:c r="C33" s="38"/>
      <x:c r="D33" s="38"/>
      <x:c r="E33" s="38"/>
      <x:c r="F33" s="39"/>
      <x:c r="G33" s="38"/>
      <x:c r="H33" s="40" t="str">
        <x:f>IF(A33="","",SUMIFS(Mouvements!$E$6:$E$505,Mouvements!$C$6:$C$505,A33,Mouvements!$D$6:$D$505,"Entrée"))</x:f>
      </x:c>
      <x:c r="I33" s="40" t="str">
        <x:f>IF(A33="","",SUMIFS(Mouvements!$E$6:$E$505,Mouvements!$C$6:$C$505,A33,Mouvements!$D$6:$D$505,"Sortie"))</x:f>
      </x:c>
      <x:c r="J33" s="40" t="str">
        <x:f>IF(A33="","",E33+H33-I33)</x:f>
      </x:c>
      <x:c r="K33" s="41" t="str">
        <x:f>IF(A33="","",J33*F33)</x:f>
      </x:c>
      <x:c r="L33" s="47" t="str">
        <x:f>IF(A33="","",IF(COUNTIF($A$6:$A$505,A33)&gt;1,"Doublon code",IF(J33&lt;0,"Stock négatif",IF(J33=0,"Rupture",IF(J33&lt;=G33,"Sous seuil","Disponible")))))</x:f>
      </x:c>
    </x:row>
    <x:row r="34" ht="23" customHeight="1">
      <x:c r="A34" s="38"/>
      <x:c r="B34" s="38"/>
      <x:c r="C34" s="38"/>
      <x:c r="D34" s="38"/>
      <x:c r="E34" s="38"/>
      <x:c r="F34" s="39"/>
      <x:c r="G34" s="38"/>
      <x:c r="H34" s="40" t="str">
        <x:f>IF(A34="","",SUMIFS(Mouvements!$E$6:$E$505,Mouvements!$C$6:$C$505,A34,Mouvements!$D$6:$D$505,"Entrée"))</x:f>
      </x:c>
      <x:c r="I34" s="40" t="str">
        <x:f>IF(A34="","",SUMIFS(Mouvements!$E$6:$E$505,Mouvements!$C$6:$C$505,A34,Mouvements!$D$6:$D$505,"Sortie"))</x:f>
      </x:c>
      <x:c r="J34" s="40" t="str">
        <x:f>IF(A34="","",E34+H34-I34)</x:f>
      </x:c>
      <x:c r="K34" s="41" t="str">
        <x:f>IF(A34="","",J34*F34)</x:f>
      </x:c>
      <x:c r="L34" s="47" t="str">
        <x:f>IF(A34="","",IF(COUNTIF($A$6:$A$505,A34)&gt;1,"Doublon code",IF(J34&lt;0,"Stock négatif",IF(J34=0,"Rupture",IF(J34&lt;=G34,"Sous seuil","Disponible")))))</x:f>
      </x:c>
    </x:row>
    <x:row r="35" ht="23" customHeight="1">
      <x:c r="A35" s="38"/>
      <x:c r="B35" s="38"/>
      <x:c r="C35" s="38"/>
      <x:c r="D35" s="38"/>
      <x:c r="E35" s="38"/>
      <x:c r="F35" s="39"/>
      <x:c r="G35" s="38"/>
      <x:c r="H35" s="40" t="str">
        <x:f>IF(A35="","",SUMIFS(Mouvements!$E$6:$E$505,Mouvements!$C$6:$C$505,A35,Mouvements!$D$6:$D$505,"Entrée"))</x:f>
      </x:c>
      <x:c r="I35" s="40" t="str">
        <x:f>IF(A35="","",SUMIFS(Mouvements!$E$6:$E$505,Mouvements!$C$6:$C$505,A35,Mouvements!$D$6:$D$505,"Sortie"))</x:f>
      </x:c>
      <x:c r="J35" s="40" t="str">
        <x:f>IF(A35="","",E35+H35-I35)</x:f>
      </x:c>
      <x:c r="K35" s="41" t="str">
        <x:f>IF(A35="","",J35*F35)</x:f>
      </x:c>
      <x:c r="L35" s="47" t="str">
        <x:f>IF(A35="","",IF(COUNTIF($A$6:$A$505,A35)&gt;1,"Doublon code",IF(J35&lt;0,"Stock négatif",IF(J35=0,"Rupture",IF(J35&lt;=G35,"Sous seuil","Disponible")))))</x:f>
      </x:c>
    </x:row>
    <x:row r="36" ht="23" customHeight="1">
      <x:c r="A36" s="38"/>
      <x:c r="B36" s="38"/>
      <x:c r="C36" s="38"/>
      <x:c r="D36" s="38"/>
      <x:c r="E36" s="38"/>
      <x:c r="F36" s="39"/>
      <x:c r="G36" s="38"/>
      <x:c r="H36" s="40" t="str">
        <x:f>IF(A36="","",SUMIFS(Mouvements!$E$6:$E$505,Mouvements!$C$6:$C$505,A36,Mouvements!$D$6:$D$505,"Entrée"))</x:f>
      </x:c>
      <x:c r="I36" s="40" t="str">
        <x:f>IF(A36="","",SUMIFS(Mouvements!$E$6:$E$505,Mouvements!$C$6:$C$505,A36,Mouvements!$D$6:$D$505,"Sortie"))</x:f>
      </x:c>
      <x:c r="J36" s="40" t="str">
        <x:f>IF(A36="","",E36+H36-I36)</x:f>
      </x:c>
      <x:c r="K36" s="41" t="str">
        <x:f>IF(A36="","",J36*F36)</x:f>
      </x:c>
      <x:c r="L36" s="47" t="str">
        <x:f>IF(A36="","",IF(COUNTIF($A$6:$A$505,A36)&gt;1,"Doublon code",IF(J36&lt;0,"Stock négatif",IF(J36=0,"Rupture",IF(J36&lt;=G36,"Sous seuil","Disponible")))))</x:f>
      </x:c>
    </x:row>
    <x:row r="37" ht="23" customHeight="1">
      <x:c r="A37" s="38"/>
      <x:c r="B37" s="38"/>
      <x:c r="C37" s="38"/>
      <x:c r="D37" s="38"/>
      <x:c r="E37" s="38"/>
      <x:c r="F37" s="39"/>
      <x:c r="G37" s="38"/>
      <x:c r="H37" s="40" t="str">
        <x:f>IF(A37="","",SUMIFS(Mouvements!$E$6:$E$505,Mouvements!$C$6:$C$505,A37,Mouvements!$D$6:$D$505,"Entrée"))</x:f>
      </x:c>
      <x:c r="I37" s="40" t="str">
        <x:f>IF(A37="","",SUMIFS(Mouvements!$E$6:$E$505,Mouvements!$C$6:$C$505,A37,Mouvements!$D$6:$D$505,"Sortie"))</x:f>
      </x:c>
      <x:c r="J37" s="40" t="str">
        <x:f>IF(A37="","",E37+H37-I37)</x:f>
      </x:c>
      <x:c r="K37" s="41" t="str">
        <x:f>IF(A37="","",J37*F37)</x:f>
      </x:c>
      <x:c r="L37" s="47" t="str">
        <x:f>IF(A37="","",IF(COUNTIF($A$6:$A$505,A37)&gt;1,"Doublon code",IF(J37&lt;0,"Stock négatif",IF(J37=0,"Rupture",IF(J37&lt;=G37,"Sous seuil","Disponible")))))</x:f>
      </x:c>
    </x:row>
    <x:row r="38" ht="23" customHeight="1">
      <x:c r="A38" s="38"/>
      <x:c r="B38" s="38"/>
      <x:c r="C38" s="38"/>
      <x:c r="D38" s="38"/>
      <x:c r="E38" s="38"/>
      <x:c r="F38" s="39"/>
      <x:c r="G38" s="38"/>
      <x:c r="H38" s="40" t="str">
        <x:f>IF(A38="","",SUMIFS(Mouvements!$E$6:$E$505,Mouvements!$C$6:$C$505,A38,Mouvements!$D$6:$D$505,"Entrée"))</x:f>
      </x:c>
      <x:c r="I38" s="40" t="str">
        <x:f>IF(A38="","",SUMIFS(Mouvements!$E$6:$E$505,Mouvements!$C$6:$C$505,A38,Mouvements!$D$6:$D$505,"Sortie"))</x:f>
      </x:c>
      <x:c r="J38" s="40" t="str">
        <x:f>IF(A38="","",E38+H38-I38)</x:f>
      </x:c>
      <x:c r="K38" s="41" t="str">
        <x:f>IF(A38="","",J38*F38)</x:f>
      </x:c>
      <x:c r="L38" s="47" t="str">
        <x:f>IF(A38="","",IF(COUNTIF($A$6:$A$505,A38)&gt;1,"Doublon code",IF(J38&lt;0,"Stock négatif",IF(J38=0,"Rupture",IF(J38&lt;=G38,"Sous seuil","Disponible")))))</x:f>
      </x:c>
    </x:row>
    <x:row r="39" ht="23" customHeight="1">
      <x:c r="A39" s="38"/>
      <x:c r="B39" s="38"/>
      <x:c r="C39" s="38"/>
      <x:c r="D39" s="38"/>
      <x:c r="E39" s="38"/>
      <x:c r="F39" s="39"/>
      <x:c r="G39" s="38"/>
      <x:c r="H39" s="40" t="str">
        <x:f>IF(A39="","",SUMIFS(Mouvements!$E$6:$E$505,Mouvements!$C$6:$C$505,A39,Mouvements!$D$6:$D$505,"Entrée"))</x:f>
      </x:c>
      <x:c r="I39" s="40" t="str">
        <x:f>IF(A39="","",SUMIFS(Mouvements!$E$6:$E$505,Mouvements!$C$6:$C$505,A39,Mouvements!$D$6:$D$505,"Sortie"))</x:f>
      </x:c>
      <x:c r="J39" s="40" t="str">
        <x:f>IF(A39="","",E39+H39-I39)</x:f>
      </x:c>
      <x:c r="K39" s="41" t="str">
        <x:f>IF(A39="","",J39*F39)</x:f>
      </x:c>
      <x:c r="L39" s="47" t="str">
        <x:f>IF(A39="","",IF(COUNTIF($A$6:$A$505,A39)&gt;1,"Doublon code",IF(J39&lt;0,"Stock négatif",IF(J39=0,"Rupture",IF(J39&lt;=G39,"Sous seuil","Disponible")))))</x:f>
      </x:c>
    </x:row>
    <x:row r="40" ht="23" customHeight="1">
      <x:c r="A40" s="38"/>
      <x:c r="B40" s="38"/>
      <x:c r="C40" s="38"/>
      <x:c r="D40" s="38"/>
      <x:c r="E40" s="38"/>
      <x:c r="F40" s="39"/>
      <x:c r="G40" s="38"/>
      <x:c r="H40" s="40" t="str">
        <x:f>IF(A40="","",SUMIFS(Mouvements!$E$6:$E$505,Mouvements!$C$6:$C$505,A40,Mouvements!$D$6:$D$505,"Entrée"))</x:f>
      </x:c>
      <x:c r="I40" s="40" t="str">
        <x:f>IF(A40="","",SUMIFS(Mouvements!$E$6:$E$505,Mouvements!$C$6:$C$505,A40,Mouvements!$D$6:$D$505,"Sortie"))</x:f>
      </x:c>
      <x:c r="J40" s="40" t="str">
        <x:f>IF(A40="","",E40+H40-I40)</x:f>
      </x:c>
      <x:c r="K40" s="41" t="str">
        <x:f>IF(A40="","",J40*F40)</x:f>
      </x:c>
      <x:c r="L40" s="47" t="str">
        <x:f>IF(A40="","",IF(COUNTIF($A$6:$A$505,A40)&gt;1,"Doublon code",IF(J40&lt;0,"Stock négatif",IF(J40=0,"Rupture",IF(J40&lt;=G40,"Sous seuil","Disponible")))))</x:f>
      </x:c>
    </x:row>
    <x:row r="41" ht="23" customHeight="1">
      <x:c r="A41" s="38"/>
      <x:c r="B41" s="38"/>
      <x:c r="C41" s="38"/>
      <x:c r="D41" s="38"/>
      <x:c r="E41" s="38"/>
      <x:c r="F41" s="39"/>
      <x:c r="G41" s="38"/>
      <x:c r="H41" s="40" t="str">
        <x:f>IF(A41="","",SUMIFS(Mouvements!$E$6:$E$505,Mouvements!$C$6:$C$505,A41,Mouvements!$D$6:$D$505,"Entrée"))</x:f>
      </x:c>
      <x:c r="I41" s="40" t="str">
        <x:f>IF(A41="","",SUMIFS(Mouvements!$E$6:$E$505,Mouvements!$C$6:$C$505,A41,Mouvements!$D$6:$D$505,"Sortie"))</x:f>
      </x:c>
      <x:c r="J41" s="40" t="str">
        <x:f>IF(A41="","",E41+H41-I41)</x:f>
      </x:c>
      <x:c r="K41" s="41" t="str">
        <x:f>IF(A41="","",J41*F41)</x:f>
      </x:c>
      <x:c r="L41" s="47" t="str">
        <x:f>IF(A41="","",IF(COUNTIF($A$6:$A$505,A41)&gt;1,"Doublon code",IF(J41&lt;0,"Stock négatif",IF(J41=0,"Rupture",IF(J41&lt;=G41,"Sous seuil","Disponible")))))</x:f>
      </x:c>
    </x:row>
    <x:row r="42" ht="23" customHeight="1">
      <x:c r="A42" s="38"/>
      <x:c r="B42" s="38"/>
      <x:c r="C42" s="38"/>
      <x:c r="D42" s="38"/>
      <x:c r="E42" s="38"/>
      <x:c r="F42" s="39"/>
      <x:c r="G42" s="38"/>
      <x:c r="H42" s="40" t="str">
        <x:f>IF(A42="","",SUMIFS(Mouvements!$E$6:$E$505,Mouvements!$C$6:$C$505,A42,Mouvements!$D$6:$D$505,"Entrée"))</x:f>
      </x:c>
      <x:c r="I42" s="40" t="str">
        <x:f>IF(A42="","",SUMIFS(Mouvements!$E$6:$E$505,Mouvements!$C$6:$C$505,A42,Mouvements!$D$6:$D$505,"Sortie"))</x:f>
      </x:c>
      <x:c r="J42" s="40" t="str">
        <x:f>IF(A42="","",E42+H42-I42)</x:f>
      </x:c>
      <x:c r="K42" s="41" t="str">
        <x:f>IF(A42="","",J42*F42)</x:f>
      </x:c>
      <x:c r="L42" s="47" t="str">
        <x:f>IF(A42="","",IF(COUNTIF($A$6:$A$505,A42)&gt;1,"Doublon code",IF(J42&lt;0,"Stock négatif",IF(J42=0,"Rupture",IF(J42&lt;=G42,"Sous seuil","Disponible")))))</x:f>
      </x:c>
    </x:row>
    <x:row r="43" ht="23" customHeight="1">
      <x:c r="A43" s="38"/>
      <x:c r="B43" s="38"/>
      <x:c r="C43" s="38"/>
      <x:c r="D43" s="38"/>
      <x:c r="E43" s="38"/>
      <x:c r="F43" s="39"/>
      <x:c r="G43" s="38"/>
      <x:c r="H43" s="40" t="str">
        <x:f>IF(A43="","",SUMIFS(Mouvements!$E$6:$E$505,Mouvements!$C$6:$C$505,A43,Mouvements!$D$6:$D$505,"Entrée"))</x:f>
      </x:c>
      <x:c r="I43" s="40" t="str">
        <x:f>IF(A43="","",SUMIFS(Mouvements!$E$6:$E$505,Mouvements!$C$6:$C$505,A43,Mouvements!$D$6:$D$505,"Sortie"))</x:f>
      </x:c>
      <x:c r="J43" s="40" t="str">
        <x:f>IF(A43="","",E43+H43-I43)</x:f>
      </x:c>
      <x:c r="K43" s="41" t="str">
        <x:f>IF(A43="","",J43*F43)</x:f>
      </x:c>
      <x:c r="L43" s="47" t="str">
        <x:f>IF(A43="","",IF(COUNTIF($A$6:$A$505,A43)&gt;1,"Doublon code",IF(J43&lt;0,"Stock négatif",IF(J43=0,"Rupture",IF(J43&lt;=G43,"Sous seuil","Disponible")))))</x:f>
      </x:c>
    </x:row>
    <x:row r="44" ht="23" customHeight="1">
      <x:c r="A44" s="38"/>
      <x:c r="B44" s="38"/>
      <x:c r="C44" s="38"/>
      <x:c r="D44" s="38"/>
      <x:c r="E44" s="38"/>
      <x:c r="F44" s="39"/>
      <x:c r="G44" s="38"/>
      <x:c r="H44" s="40" t="str">
        <x:f>IF(A44="","",SUMIFS(Mouvements!$E$6:$E$505,Mouvements!$C$6:$C$505,A44,Mouvements!$D$6:$D$505,"Entrée"))</x:f>
      </x:c>
      <x:c r="I44" s="40" t="str">
        <x:f>IF(A44="","",SUMIFS(Mouvements!$E$6:$E$505,Mouvements!$C$6:$C$505,A44,Mouvements!$D$6:$D$505,"Sortie"))</x:f>
      </x:c>
      <x:c r="J44" s="40" t="str">
        <x:f>IF(A44="","",E44+H44-I44)</x:f>
      </x:c>
      <x:c r="K44" s="41" t="str">
        <x:f>IF(A44="","",J44*F44)</x:f>
      </x:c>
      <x:c r="L44" s="47" t="str">
        <x:f>IF(A44="","",IF(COUNTIF($A$6:$A$505,A44)&gt;1,"Doublon code",IF(J44&lt;0,"Stock négatif",IF(J44=0,"Rupture",IF(J44&lt;=G44,"Sous seuil","Disponible")))))</x:f>
      </x:c>
    </x:row>
    <x:row r="45" ht="23" customHeight="1">
      <x:c r="A45" s="38"/>
      <x:c r="B45" s="38"/>
      <x:c r="C45" s="38"/>
      <x:c r="D45" s="38"/>
      <x:c r="E45" s="38"/>
      <x:c r="F45" s="39"/>
      <x:c r="G45" s="38"/>
      <x:c r="H45" s="40" t="str">
        <x:f>IF(A45="","",SUMIFS(Mouvements!$E$6:$E$505,Mouvements!$C$6:$C$505,A45,Mouvements!$D$6:$D$505,"Entrée"))</x:f>
      </x:c>
      <x:c r="I45" s="40" t="str">
        <x:f>IF(A45="","",SUMIFS(Mouvements!$E$6:$E$505,Mouvements!$C$6:$C$505,A45,Mouvements!$D$6:$D$505,"Sortie"))</x:f>
      </x:c>
      <x:c r="J45" s="40" t="str">
        <x:f>IF(A45="","",E45+H45-I45)</x:f>
      </x:c>
      <x:c r="K45" s="41" t="str">
        <x:f>IF(A45="","",J45*F45)</x:f>
      </x:c>
      <x:c r="L45" s="47" t="str">
        <x:f>IF(A45="","",IF(COUNTIF($A$6:$A$505,A45)&gt;1,"Doublon code",IF(J45&lt;0,"Stock négatif",IF(J45=0,"Rupture",IF(J45&lt;=G45,"Sous seuil","Disponible")))))</x:f>
      </x:c>
    </x:row>
    <x:row r="46" ht="23" customHeight="1">
      <x:c r="A46" s="38"/>
      <x:c r="B46" s="38"/>
      <x:c r="C46" s="38"/>
      <x:c r="D46" s="38"/>
      <x:c r="E46" s="38"/>
      <x:c r="F46" s="39"/>
      <x:c r="G46" s="38"/>
      <x:c r="H46" s="40" t="str">
        <x:f>IF(A46="","",SUMIFS(Mouvements!$E$6:$E$505,Mouvements!$C$6:$C$505,A46,Mouvements!$D$6:$D$505,"Entrée"))</x:f>
      </x:c>
      <x:c r="I46" s="40" t="str">
        <x:f>IF(A46="","",SUMIFS(Mouvements!$E$6:$E$505,Mouvements!$C$6:$C$505,A46,Mouvements!$D$6:$D$505,"Sortie"))</x:f>
      </x:c>
      <x:c r="J46" s="40" t="str">
        <x:f>IF(A46="","",E46+H46-I46)</x:f>
      </x:c>
      <x:c r="K46" s="41" t="str">
        <x:f>IF(A46="","",J46*F46)</x:f>
      </x:c>
      <x:c r="L46" s="47" t="str">
        <x:f>IF(A46="","",IF(COUNTIF($A$6:$A$505,A46)&gt;1,"Doublon code",IF(J46&lt;0,"Stock négatif",IF(J46=0,"Rupture",IF(J46&lt;=G46,"Sous seuil","Disponible")))))</x:f>
      </x:c>
    </x:row>
    <x:row r="47" ht="23" customHeight="1">
      <x:c r="A47" s="38"/>
      <x:c r="B47" s="38"/>
      <x:c r="C47" s="38"/>
      <x:c r="D47" s="38"/>
      <x:c r="E47" s="38"/>
      <x:c r="F47" s="39"/>
      <x:c r="G47" s="38"/>
      <x:c r="H47" s="40" t="str">
        <x:f>IF(A47="","",SUMIFS(Mouvements!$E$6:$E$505,Mouvements!$C$6:$C$505,A47,Mouvements!$D$6:$D$505,"Entrée"))</x:f>
      </x:c>
      <x:c r="I47" s="40" t="str">
        <x:f>IF(A47="","",SUMIFS(Mouvements!$E$6:$E$505,Mouvements!$C$6:$C$505,A47,Mouvements!$D$6:$D$505,"Sortie"))</x:f>
      </x:c>
      <x:c r="J47" s="40" t="str">
        <x:f>IF(A47="","",E47+H47-I47)</x:f>
      </x:c>
      <x:c r="K47" s="41" t="str">
        <x:f>IF(A47="","",J47*F47)</x:f>
      </x:c>
      <x:c r="L47" s="47" t="str">
        <x:f>IF(A47="","",IF(COUNTIF($A$6:$A$505,A47)&gt;1,"Doublon code",IF(J47&lt;0,"Stock négatif",IF(J47=0,"Rupture",IF(J47&lt;=G47,"Sous seuil","Disponible")))))</x:f>
      </x:c>
    </x:row>
    <x:row r="48" ht="23" customHeight="1">
      <x:c r="A48" s="38"/>
      <x:c r="B48" s="38"/>
      <x:c r="C48" s="38"/>
      <x:c r="D48" s="38"/>
      <x:c r="E48" s="38"/>
      <x:c r="F48" s="39"/>
      <x:c r="G48" s="38"/>
      <x:c r="H48" s="40" t="str">
        <x:f>IF(A48="","",SUMIFS(Mouvements!$E$6:$E$505,Mouvements!$C$6:$C$505,A48,Mouvements!$D$6:$D$505,"Entrée"))</x:f>
      </x:c>
      <x:c r="I48" s="40" t="str">
        <x:f>IF(A48="","",SUMIFS(Mouvements!$E$6:$E$505,Mouvements!$C$6:$C$505,A48,Mouvements!$D$6:$D$505,"Sortie"))</x:f>
      </x:c>
      <x:c r="J48" s="40" t="str">
        <x:f>IF(A48="","",E48+H48-I48)</x:f>
      </x:c>
      <x:c r="K48" s="41" t="str">
        <x:f>IF(A48="","",J48*F48)</x:f>
      </x:c>
      <x:c r="L48" s="47" t="str">
        <x:f>IF(A48="","",IF(COUNTIF($A$6:$A$505,A48)&gt;1,"Doublon code",IF(J48&lt;0,"Stock négatif",IF(J48=0,"Rupture",IF(J48&lt;=G48,"Sous seuil","Disponible")))))</x:f>
      </x:c>
    </x:row>
    <x:row r="49" ht="23" customHeight="1">
      <x:c r="A49" s="38"/>
      <x:c r="B49" s="38"/>
      <x:c r="C49" s="38"/>
      <x:c r="D49" s="38"/>
      <x:c r="E49" s="38"/>
      <x:c r="F49" s="39"/>
      <x:c r="G49" s="38"/>
      <x:c r="H49" s="40" t="str">
        <x:f>IF(A49="","",SUMIFS(Mouvements!$E$6:$E$505,Mouvements!$C$6:$C$505,A49,Mouvements!$D$6:$D$505,"Entrée"))</x:f>
      </x:c>
      <x:c r="I49" s="40" t="str">
        <x:f>IF(A49="","",SUMIFS(Mouvements!$E$6:$E$505,Mouvements!$C$6:$C$505,A49,Mouvements!$D$6:$D$505,"Sortie"))</x:f>
      </x:c>
      <x:c r="J49" s="40" t="str">
        <x:f>IF(A49="","",E49+H49-I49)</x:f>
      </x:c>
      <x:c r="K49" s="41" t="str">
        <x:f>IF(A49="","",J49*F49)</x:f>
      </x:c>
      <x:c r="L49" s="47" t="str">
        <x:f>IF(A49="","",IF(COUNTIF($A$6:$A$505,A49)&gt;1,"Doublon code",IF(J49&lt;0,"Stock négatif",IF(J49=0,"Rupture",IF(J49&lt;=G49,"Sous seuil","Disponible")))))</x:f>
      </x:c>
    </x:row>
    <x:row r="50" ht="23" customHeight="1">
      <x:c r="A50" s="38"/>
      <x:c r="B50" s="38"/>
      <x:c r="C50" s="38"/>
      <x:c r="D50" s="38"/>
      <x:c r="E50" s="38"/>
      <x:c r="F50" s="39"/>
      <x:c r="G50" s="38"/>
      <x:c r="H50" s="40" t="str">
        <x:f>IF(A50="","",SUMIFS(Mouvements!$E$6:$E$505,Mouvements!$C$6:$C$505,A50,Mouvements!$D$6:$D$505,"Entrée"))</x:f>
      </x:c>
      <x:c r="I50" s="40" t="str">
        <x:f>IF(A50="","",SUMIFS(Mouvements!$E$6:$E$505,Mouvements!$C$6:$C$505,A50,Mouvements!$D$6:$D$505,"Sortie"))</x:f>
      </x:c>
      <x:c r="J50" s="40" t="str">
        <x:f>IF(A50="","",E50+H50-I50)</x:f>
      </x:c>
      <x:c r="K50" s="41" t="str">
        <x:f>IF(A50="","",J50*F50)</x:f>
      </x:c>
      <x:c r="L50" s="47" t="str">
        <x:f>IF(A50="","",IF(COUNTIF($A$6:$A$505,A50)&gt;1,"Doublon code",IF(J50&lt;0,"Stock négatif",IF(J50=0,"Rupture",IF(J50&lt;=G50,"Sous seuil","Disponible")))))</x:f>
      </x:c>
    </x:row>
    <x:row r="51" ht="23" customHeight="1">
      <x:c r="A51" s="38"/>
      <x:c r="B51" s="38"/>
      <x:c r="C51" s="38"/>
      <x:c r="D51" s="38"/>
      <x:c r="E51" s="38"/>
      <x:c r="F51" s="39"/>
      <x:c r="G51" s="38"/>
      <x:c r="H51" s="40" t="str">
        <x:f>IF(A51="","",SUMIFS(Mouvements!$E$6:$E$505,Mouvements!$C$6:$C$505,A51,Mouvements!$D$6:$D$505,"Entrée"))</x:f>
      </x:c>
      <x:c r="I51" s="40" t="str">
        <x:f>IF(A51="","",SUMIFS(Mouvements!$E$6:$E$505,Mouvements!$C$6:$C$505,A51,Mouvements!$D$6:$D$505,"Sortie"))</x:f>
      </x:c>
      <x:c r="J51" s="40" t="str">
        <x:f>IF(A51="","",E51+H51-I51)</x:f>
      </x:c>
      <x:c r="K51" s="41" t="str">
        <x:f>IF(A51="","",J51*F51)</x:f>
      </x:c>
      <x:c r="L51" s="47" t="str">
        <x:f>IF(A51="","",IF(COUNTIF($A$6:$A$505,A51)&gt;1,"Doublon code",IF(J51&lt;0,"Stock négatif",IF(J51=0,"Rupture",IF(J51&lt;=G51,"Sous seuil","Disponible")))))</x:f>
      </x:c>
    </x:row>
    <x:row r="52" ht="23" customHeight="1">
      <x:c r="A52" s="38"/>
      <x:c r="B52" s="38"/>
      <x:c r="C52" s="38"/>
      <x:c r="D52" s="38"/>
      <x:c r="E52" s="38"/>
      <x:c r="F52" s="39"/>
      <x:c r="G52" s="38"/>
      <x:c r="H52" s="40" t="str">
        <x:f>IF(A52="","",SUMIFS(Mouvements!$E$6:$E$505,Mouvements!$C$6:$C$505,A52,Mouvements!$D$6:$D$505,"Entrée"))</x:f>
      </x:c>
      <x:c r="I52" s="40" t="str">
        <x:f>IF(A52="","",SUMIFS(Mouvements!$E$6:$E$505,Mouvements!$C$6:$C$505,A52,Mouvements!$D$6:$D$505,"Sortie"))</x:f>
      </x:c>
      <x:c r="J52" s="40" t="str">
        <x:f>IF(A52="","",E52+H52-I52)</x:f>
      </x:c>
      <x:c r="K52" s="41" t="str">
        <x:f>IF(A52="","",J52*F52)</x:f>
      </x:c>
      <x:c r="L52" s="47" t="str">
        <x:f>IF(A52="","",IF(COUNTIF($A$6:$A$505,A52)&gt;1,"Doublon code",IF(J52&lt;0,"Stock négatif",IF(J52=0,"Rupture",IF(J52&lt;=G52,"Sous seuil","Disponible")))))</x:f>
      </x:c>
    </x:row>
    <x:row r="53" ht="23" customHeight="1">
      <x:c r="A53" s="38"/>
      <x:c r="B53" s="38"/>
      <x:c r="C53" s="38"/>
      <x:c r="D53" s="38"/>
      <x:c r="E53" s="38"/>
      <x:c r="F53" s="39"/>
      <x:c r="G53" s="38"/>
      <x:c r="H53" s="40" t="str">
        <x:f>IF(A53="","",SUMIFS(Mouvements!$E$6:$E$505,Mouvements!$C$6:$C$505,A53,Mouvements!$D$6:$D$505,"Entrée"))</x:f>
      </x:c>
      <x:c r="I53" s="40" t="str">
        <x:f>IF(A53="","",SUMIFS(Mouvements!$E$6:$E$505,Mouvements!$C$6:$C$505,A53,Mouvements!$D$6:$D$505,"Sortie"))</x:f>
      </x:c>
      <x:c r="J53" s="40" t="str">
        <x:f>IF(A53="","",E53+H53-I53)</x:f>
      </x:c>
      <x:c r="K53" s="41" t="str">
        <x:f>IF(A53="","",J53*F53)</x:f>
      </x:c>
      <x:c r="L53" s="47" t="str">
        <x:f>IF(A53="","",IF(COUNTIF($A$6:$A$505,A53)&gt;1,"Doublon code",IF(J53&lt;0,"Stock négatif",IF(J53=0,"Rupture",IF(J53&lt;=G53,"Sous seuil","Disponible")))))</x:f>
      </x:c>
    </x:row>
    <x:row r="54" ht="23" customHeight="1">
      <x:c r="A54" s="38"/>
      <x:c r="B54" s="38"/>
      <x:c r="C54" s="38"/>
      <x:c r="D54" s="38"/>
      <x:c r="E54" s="38"/>
      <x:c r="F54" s="39"/>
      <x:c r="G54" s="38"/>
      <x:c r="H54" s="40" t="str">
        <x:f>IF(A54="","",SUMIFS(Mouvements!$E$6:$E$505,Mouvements!$C$6:$C$505,A54,Mouvements!$D$6:$D$505,"Entrée"))</x:f>
      </x:c>
      <x:c r="I54" s="40" t="str">
        <x:f>IF(A54="","",SUMIFS(Mouvements!$E$6:$E$505,Mouvements!$C$6:$C$505,A54,Mouvements!$D$6:$D$505,"Sortie"))</x:f>
      </x:c>
      <x:c r="J54" s="40" t="str">
        <x:f>IF(A54="","",E54+H54-I54)</x:f>
      </x:c>
      <x:c r="K54" s="41" t="str">
        <x:f>IF(A54="","",J54*F54)</x:f>
      </x:c>
      <x:c r="L54" s="47" t="str">
        <x:f>IF(A54="","",IF(COUNTIF($A$6:$A$505,A54)&gt;1,"Doublon code",IF(J54&lt;0,"Stock négatif",IF(J54=0,"Rupture",IF(J54&lt;=G54,"Sous seuil","Disponible")))))</x:f>
      </x:c>
    </x:row>
    <x:row r="55" ht="23" customHeight="1">
      <x:c r="A55" s="38"/>
      <x:c r="B55" s="38"/>
      <x:c r="C55" s="38"/>
      <x:c r="D55" s="38"/>
      <x:c r="E55" s="38"/>
      <x:c r="F55" s="39"/>
      <x:c r="G55" s="38"/>
      <x:c r="H55" s="40" t="str">
        <x:f>IF(A55="","",SUMIFS(Mouvements!$E$6:$E$505,Mouvements!$C$6:$C$505,A55,Mouvements!$D$6:$D$505,"Entrée"))</x:f>
      </x:c>
      <x:c r="I55" s="40" t="str">
        <x:f>IF(A55="","",SUMIFS(Mouvements!$E$6:$E$505,Mouvements!$C$6:$C$505,A55,Mouvements!$D$6:$D$505,"Sortie"))</x:f>
      </x:c>
      <x:c r="J55" s="40" t="str">
        <x:f>IF(A55="","",E55+H55-I55)</x:f>
      </x:c>
      <x:c r="K55" s="41" t="str">
        <x:f>IF(A55="","",J55*F55)</x:f>
      </x:c>
      <x:c r="L55" s="47" t="str">
        <x:f>IF(A55="","",IF(COUNTIF($A$6:$A$505,A55)&gt;1,"Doublon code",IF(J55&lt;0,"Stock négatif",IF(J55=0,"Rupture",IF(J55&lt;=G55,"Sous seuil","Disponible")))))</x:f>
      </x:c>
    </x:row>
    <x:row r="56" ht="23" customHeight="1">
      <x:c r="A56" s="38"/>
      <x:c r="B56" s="38"/>
      <x:c r="C56" s="38"/>
      <x:c r="D56" s="38"/>
      <x:c r="E56" s="38"/>
      <x:c r="F56" s="39"/>
      <x:c r="G56" s="38"/>
      <x:c r="H56" s="40" t="str">
        <x:f>IF(A56="","",SUMIFS(Mouvements!$E$6:$E$505,Mouvements!$C$6:$C$505,A56,Mouvements!$D$6:$D$505,"Entrée"))</x:f>
      </x:c>
      <x:c r="I56" s="40" t="str">
        <x:f>IF(A56="","",SUMIFS(Mouvements!$E$6:$E$505,Mouvements!$C$6:$C$505,A56,Mouvements!$D$6:$D$505,"Sortie"))</x:f>
      </x:c>
      <x:c r="J56" s="40" t="str">
        <x:f>IF(A56="","",E56+H56-I56)</x:f>
      </x:c>
      <x:c r="K56" s="41" t="str">
        <x:f>IF(A56="","",J56*F56)</x:f>
      </x:c>
      <x:c r="L56" s="47" t="str">
        <x:f>IF(A56="","",IF(COUNTIF($A$6:$A$505,A56)&gt;1,"Doublon code",IF(J56&lt;0,"Stock négatif",IF(J56=0,"Rupture",IF(J56&lt;=G56,"Sous seuil","Disponible")))))</x:f>
      </x:c>
    </x:row>
    <x:row r="57" ht="23" customHeight="1">
      <x:c r="A57" s="38"/>
      <x:c r="B57" s="38"/>
      <x:c r="C57" s="38"/>
      <x:c r="D57" s="38"/>
      <x:c r="E57" s="38"/>
      <x:c r="F57" s="39"/>
      <x:c r="G57" s="38"/>
      <x:c r="H57" s="40" t="str">
        <x:f>IF(A57="","",SUMIFS(Mouvements!$E$6:$E$505,Mouvements!$C$6:$C$505,A57,Mouvements!$D$6:$D$505,"Entrée"))</x:f>
      </x:c>
      <x:c r="I57" s="40" t="str">
        <x:f>IF(A57="","",SUMIFS(Mouvements!$E$6:$E$505,Mouvements!$C$6:$C$505,A57,Mouvements!$D$6:$D$505,"Sortie"))</x:f>
      </x:c>
      <x:c r="J57" s="40" t="str">
        <x:f>IF(A57="","",E57+H57-I57)</x:f>
      </x:c>
      <x:c r="K57" s="41" t="str">
        <x:f>IF(A57="","",J57*F57)</x:f>
      </x:c>
      <x:c r="L57" s="47" t="str">
        <x:f>IF(A57="","",IF(COUNTIF($A$6:$A$505,A57)&gt;1,"Doublon code",IF(J57&lt;0,"Stock négatif",IF(J57=0,"Rupture",IF(J57&lt;=G57,"Sous seuil","Disponible")))))</x:f>
      </x:c>
    </x:row>
    <x:row r="58" ht="23" customHeight="1">
      <x:c r="A58" s="38"/>
      <x:c r="B58" s="38"/>
      <x:c r="C58" s="38"/>
      <x:c r="D58" s="38"/>
      <x:c r="E58" s="38"/>
      <x:c r="F58" s="39"/>
      <x:c r="G58" s="38"/>
      <x:c r="H58" s="40" t="str">
        <x:f>IF(A58="","",SUMIFS(Mouvements!$E$6:$E$505,Mouvements!$C$6:$C$505,A58,Mouvements!$D$6:$D$505,"Entrée"))</x:f>
      </x:c>
      <x:c r="I58" s="40" t="str">
        <x:f>IF(A58="","",SUMIFS(Mouvements!$E$6:$E$505,Mouvements!$C$6:$C$505,A58,Mouvements!$D$6:$D$505,"Sortie"))</x:f>
      </x:c>
      <x:c r="J58" s="40" t="str">
        <x:f>IF(A58="","",E58+H58-I58)</x:f>
      </x:c>
      <x:c r="K58" s="41" t="str">
        <x:f>IF(A58="","",J58*F58)</x:f>
      </x:c>
      <x:c r="L58" s="47" t="str">
        <x:f>IF(A58="","",IF(COUNTIF($A$6:$A$505,A58)&gt;1,"Doublon code",IF(J58&lt;0,"Stock négatif",IF(J58=0,"Rupture",IF(J58&lt;=G58,"Sous seuil","Disponible")))))</x:f>
      </x:c>
    </x:row>
    <x:row r="59" ht="23" customHeight="1">
      <x:c r="A59" s="38"/>
      <x:c r="B59" s="38"/>
      <x:c r="C59" s="38"/>
      <x:c r="D59" s="38"/>
      <x:c r="E59" s="38"/>
      <x:c r="F59" s="39"/>
      <x:c r="G59" s="38"/>
      <x:c r="H59" s="40" t="str">
        <x:f>IF(A59="","",SUMIFS(Mouvements!$E$6:$E$505,Mouvements!$C$6:$C$505,A59,Mouvements!$D$6:$D$505,"Entrée"))</x:f>
      </x:c>
      <x:c r="I59" s="40" t="str">
        <x:f>IF(A59="","",SUMIFS(Mouvements!$E$6:$E$505,Mouvements!$C$6:$C$505,A59,Mouvements!$D$6:$D$505,"Sortie"))</x:f>
      </x:c>
      <x:c r="J59" s="40" t="str">
        <x:f>IF(A59="","",E59+H59-I59)</x:f>
      </x:c>
      <x:c r="K59" s="41" t="str">
        <x:f>IF(A59="","",J59*F59)</x:f>
      </x:c>
      <x:c r="L59" s="47" t="str">
        <x:f>IF(A59="","",IF(COUNTIF($A$6:$A$505,A59)&gt;1,"Doublon code",IF(J59&lt;0,"Stock négatif",IF(J59=0,"Rupture",IF(J59&lt;=G59,"Sous seuil","Disponible")))))</x:f>
      </x:c>
    </x:row>
    <x:row r="60" ht="23" customHeight="1">
      <x:c r="A60" s="38"/>
      <x:c r="B60" s="38"/>
      <x:c r="C60" s="38"/>
      <x:c r="D60" s="38"/>
      <x:c r="E60" s="38"/>
      <x:c r="F60" s="39"/>
      <x:c r="G60" s="38"/>
      <x:c r="H60" s="40" t="str">
        <x:f>IF(A60="","",SUMIFS(Mouvements!$E$6:$E$505,Mouvements!$C$6:$C$505,A60,Mouvements!$D$6:$D$505,"Entrée"))</x:f>
      </x:c>
      <x:c r="I60" s="40" t="str">
        <x:f>IF(A60="","",SUMIFS(Mouvements!$E$6:$E$505,Mouvements!$C$6:$C$505,A60,Mouvements!$D$6:$D$505,"Sortie"))</x:f>
      </x:c>
      <x:c r="J60" s="40" t="str">
        <x:f>IF(A60="","",E60+H60-I60)</x:f>
      </x:c>
      <x:c r="K60" s="41" t="str">
        <x:f>IF(A60="","",J60*F60)</x:f>
      </x:c>
      <x:c r="L60" s="47" t="str">
        <x:f>IF(A60="","",IF(COUNTIF($A$6:$A$505,A60)&gt;1,"Doublon code",IF(J60&lt;0,"Stock négatif",IF(J60=0,"Rupture",IF(J60&lt;=G60,"Sous seuil","Disponible")))))</x:f>
      </x:c>
    </x:row>
    <x:row r="61" ht="23" customHeight="1">
      <x:c r="A61" s="38"/>
      <x:c r="B61" s="38"/>
      <x:c r="C61" s="38"/>
      <x:c r="D61" s="38"/>
      <x:c r="E61" s="38"/>
      <x:c r="F61" s="39"/>
      <x:c r="G61" s="38"/>
      <x:c r="H61" s="40" t="str">
        <x:f>IF(A61="","",SUMIFS(Mouvements!$E$6:$E$505,Mouvements!$C$6:$C$505,A61,Mouvements!$D$6:$D$505,"Entrée"))</x:f>
      </x:c>
      <x:c r="I61" s="40" t="str">
        <x:f>IF(A61="","",SUMIFS(Mouvements!$E$6:$E$505,Mouvements!$C$6:$C$505,A61,Mouvements!$D$6:$D$505,"Sortie"))</x:f>
      </x:c>
      <x:c r="J61" s="40" t="str">
        <x:f>IF(A61="","",E61+H61-I61)</x:f>
      </x:c>
      <x:c r="K61" s="41" t="str">
        <x:f>IF(A61="","",J61*F61)</x:f>
      </x:c>
      <x:c r="L61" s="47" t="str">
        <x:f>IF(A61="","",IF(COUNTIF($A$6:$A$505,A61)&gt;1,"Doublon code",IF(J61&lt;0,"Stock négatif",IF(J61=0,"Rupture",IF(J61&lt;=G61,"Sous seuil","Disponible")))))</x:f>
      </x:c>
    </x:row>
    <x:row r="62" ht="23" customHeight="1">
      <x:c r="A62" s="38"/>
      <x:c r="B62" s="38"/>
      <x:c r="C62" s="38"/>
      <x:c r="D62" s="38"/>
      <x:c r="E62" s="38"/>
      <x:c r="F62" s="39"/>
      <x:c r="G62" s="38"/>
      <x:c r="H62" s="40" t="str">
        <x:f>IF(A62="","",SUMIFS(Mouvements!$E$6:$E$505,Mouvements!$C$6:$C$505,A62,Mouvements!$D$6:$D$505,"Entrée"))</x:f>
      </x:c>
      <x:c r="I62" s="40" t="str">
        <x:f>IF(A62="","",SUMIFS(Mouvements!$E$6:$E$505,Mouvements!$C$6:$C$505,A62,Mouvements!$D$6:$D$505,"Sortie"))</x:f>
      </x:c>
      <x:c r="J62" s="40" t="str">
        <x:f>IF(A62="","",E62+H62-I62)</x:f>
      </x:c>
      <x:c r="K62" s="41" t="str">
        <x:f>IF(A62="","",J62*F62)</x:f>
      </x:c>
      <x:c r="L62" s="47" t="str">
        <x:f>IF(A62="","",IF(COUNTIF($A$6:$A$505,A62)&gt;1,"Doublon code",IF(J62&lt;0,"Stock négatif",IF(J62=0,"Rupture",IF(J62&lt;=G62,"Sous seuil","Disponible")))))</x:f>
      </x:c>
    </x:row>
    <x:row r="63" ht="23" customHeight="1">
      <x:c r="A63" s="38"/>
      <x:c r="B63" s="38"/>
      <x:c r="C63" s="38"/>
      <x:c r="D63" s="38"/>
      <x:c r="E63" s="38"/>
      <x:c r="F63" s="39"/>
      <x:c r="G63" s="38"/>
      <x:c r="H63" s="40" t="str">
        <x:f>IF(A63="","",SUMIFS(Mouvements!$E$6:$E$505,Mouvements!$C$6:$C$505,A63,Mouvements!$D$6:$D$505,"Entrée"))</x:f>
      </x:c>
      <x:c r="I63" s="40" t="str">
        <x:f>IF(A63="","",SUMIFS(Mouvements!$E$6:$E$505,Mouvements!$C$6:$C$505,A63,Mouvements!$D$6:$D$505,"Sortie"))</x:f>
      </x:c>
      <x:c r="J63" s="40" t="str">
        <x:f>IF(A63="","",E63+H63-I63)</x:f>
      </x:c>
      <x:c r="K63" s="41" t="str">
        <x:f>IF(A63="","",J63*F63)</x:f>
      </x:c>
      <x:c r="L63" s="47" t="str">
        <x:f>IF(A63="","",IF(COUNTIF($A$6:$A$505,A63)&gt;1,"Doublon code",IF(J63&lt;0,"Stock négatif",IF(J63=0,"Rupture",IF(J63&lt;=G63,"Sous seuil","Disponible")))))</x:f>
      </x:c>
    </x:row>
    <x:row r="64" ht="23" customHeight="1">
      <x:c r="A64" s="38"/>
      <x:c r="B64" s="38"/>
      <x:c r="C64" s="38"/>
      <x:c r="D64" s="38"/>
      <x:c r="E64" s="38"/>
      <x:c r="F64" s="39"/>
      <x:c r="G64" s="38"/>
      <x:c r="H64" s="40" t="str">
        <x:f>IF(A64="","",SUMIFS(Mouvements!$E$6:$E$505,Mouvements!$C$6:$C$505,A64,Mouvements!$D$6:$D$505,"Entrée"))</x:f>
      </x:c>
      <x:c r="I64" s="40" t="str">
        <x:f>IF(A64="","",SUMIFS(Mouvements!$E$6:$E$505,Mouvements!$C$6:$C$505,A64,Mouvements!$D$6:$D$505,"Sortie"))</x:f>
      </x:c>
      <x:c r="J64" s="40" t="str">
        <x:f>IF(A64="","",E64+H64-I64)</x:f>
      </x:c>
      <x:c r="K64" s="41" t="str">
        <x:f>IF(A64="","",J64*F64)</x:f>
      </x:c>
      <x:c r="L64" s="47" t="str">
        <x:f>IF(A64="","",IF(COUNTIF($A$6:$A$505,A64)&gt;1,"Doublon code",IF(J64&lt;0,"Stock négatif",IF(J64=0,"Rupture",IF(J64&lt;=G64,"Sous seuil","Disponible")))))</x:f>
      </x:c>
    </x:row>
    <x:row r="65" ht="23" customHeight="1">
      <x:c r="A65" s="38"/>
      <x:c r="B65" s="38"/>
      <x:c r="C65" s="38"/>
      <x:c r="D65" s="38"/>
      <x:c r="E65" s="38"/>
      <x:c r="F65" s="39"/>
      <x:c r="G65" s="38"/>
      <x:c r="H65" s="40" t="str">
        <x:f>IF(A65="","",SUMIFS(Mouvements!$E$6:$E$505,Mouvements!$C$6:$C$505,A65,Mouvements!$D$6:$D$505,"Entrée"))</x:f>
      </x:c>
      <x:c r="I65" s="40" t="str">
        <x:f>IF(A65="","",SUMIFS(Mouvements!$E$6:$E$505,Mouvements!$C$6:$C$505,A65,Mouvements!$D$6:$D$505,"Sortie"))</x:f>
      </x:c>
      <x:c r="J65" s="40" t="str">
        <x:f>IF(A65="","",E65+H65-I65)</x:f>
      </x:c>
      <x:c r="K65" s="41" t="str">
        <x:f>IF(A65="","",J65*F65)</x:f>
      </x:c>
      <x:c r="L65" s="47" t="str">
        <x:f>IF(A65="","",IF(COUNTIF($A$6:$A$505,A65)&gt;1,"Doublon code",IF(J65&lt;0,"Stock négatif",IF(J65=0,"Rupture",IF(J65&lt;=G65,"Sous seuil","Disponible")))))</x:f>
      </x:c>
    </x:row>
    <x:row r="66" ht="23" customHeight="1">
      <x:c r="A66" s="38"/>
      <x:c r="B66" s="38"/>
      <x:c r="C66" s="38"/>
      <x:c r="D66" s="38"/>
      <x:c r="E66" s="38"/>
      <x:c r="F66" s="39"/>
      <x:c r="G66" s="38"/>
      <x:c r="H66" s="40" t="str">
        <x:f>IF(A66="","",SUMIFS(Mouvements!$E$6:$E$505,Mouvements!$C$6:$C$505,A66,Mouvements!$D$6:$D$505,"Entrée"))</x:f>
      </x:c>
      <x:c r="I66" s="40" t="str">
        <x:f>IF(A66="","",SUMIFS(Mouvements!$E$6:$E$505,Mouvements!$C$6:$C$505,A66,Mouvements!$D$6:$D$505,"Sortie"))</x:f>
      </x:c>
      <x:c r="J66" s="40" t="str">
        <x:f>IF(A66="","",E66+H66-I66)</x:f>
      </x:c>
      <x:c r="K66" s="41" t="str">
        <x:f>IF(A66="","",J66*F66)</x:f>
      </x:c>
      <x:c r="L66" s="47" t="str">
        <x:f>IF(A66="","",IF(COUNTIF($A$6:$A$505,A66)&gt;1,"Doublon code",IF(J66&lt;0,"Stock négatif",IF(J66=0,"Rupture",IF(J66&lt;=G66,"Sous seuil","Disponible")))))</x:f>
      </x:c>
    </x:row>
    <x:row r="67" ht="23" customHeight="1">
      <x:c r="A67" s="38"/>
      <x:c r="B67" s="38"/>
      <x:c r="C67" s="38"/>
      <x:c r="D67" s="38"/>
      <x:c r="E67" s="38"/>
      <x:c r="F67" s="39"/>
      <x:c r="G67" s="38"/>
      <x:c r="H67" s="40" t="str">
        <x:f>IF(A67="","",SUMIFS(Mouvements!$E$6:$E$505,Mouvements!$C$6:$C$505,A67,Mouvements!$D$6:$D$505,"Entrée"))</x:f>
      </x:c>
      <x:c r="I67" s="40" t="str">
        <x:f>IF(A67="","",SUMIFS(Mouvements!$E$6:$E$505,Mouvements!$C$6:$C$505,A67,Mouvements!$D$6:$D$505,"Sortie"))</x:f>
      </x:c>
      <x:c r="J67" s="40" t="str">
        <x:f>IF(A67="","",E67+H67-I67)</x:f>
      </x:c>
      <x:c r="K67" s="41" t="str">
        <x:f>IF(A67="","",J67*F67)</x:f>
      </x:c>
      <x:c r="L67" s="47" t="str">
        <x:f>IF(A67="","",IF(COUNTIF($A$6:$A$505,A67)&gt;1,"Doublon code",IF(J67&lt;0,"Stock négatif",IF(J67=0,"Rupture",IF(J67&lt;=G67,"Sous seuil","Disponible")))))</x:f>
      </x:c>
    </x:row>
    <x:row r="68" ht="23" customHeight="1">
      <x:c r="A68" s="38"/>
      <x:c r="B68" s="38"/>
      <x:c r="C68" s="38"/>
      <x:c r="D68" s="38"/>
      <x:c r="E68" s="38"/>
      <x:c r="F68" s="39"/>
      <x:c r="G68" s="38"/>
      <x:c r="H68" s="40" t="str">
        <x:f>IF(A68="","",SUMIFS(Mouvements!$E$6:$E$505,Mouvements!$C$6:$C$505,A68,Mouvements!$D$6:$D$505,"Entrée"))</x:f>
      </x:c>
      <x:c r="I68" s="40" t="str">
        <x:f>IF(A68="","",SUMIFS(Mouvements!$E$6:$E$505,Mouvements!$C$6:$C$505,A68,Mouvements!$D$6:$D$505,"Sortie"))</x:f>
      </x:c>
      <x:c r="J68" s="40" t="str">
        <x:f>IF(A68="","",E68+H68-I68)</x:f>
      </x:c>
      <x:c r="K68" s="41" t="str">
        <x:f>IF(A68="","",J68*F68)</x:f>
      </x:c>
      <x:c r="L68" s="47" t="str">
        <x:f>IF(A68="","",IF(COUNTIF($A$6:$A$505,A68)&gt;1,"Doublon code",IF(J68&lt;0,"Stock négatif",IF(J68=0,"Rupture",IF(J68&lt;=G68,"Sous seuil","Disponible")))))</x:f>
      </x:c>
    </x:row>
    <x:row r="69" ht="23" customHeight="1">
      <x:c r="A69" s="38"/>
      <x:c r="B69" s="38"/>
      <x:c r="C69" s="38"/>
      <x:c r="D69" s="38"/>
      <x:c r="E69" s="38"/>
      <x:c r="F69" s="39"/>
      <x:c r="G69" s="38"/>
      <x:c r="H69" s="40" t="str">
        <x:f>IF(A69="","",SUMIFS(Mouvements!$E$6:$E$505,Mouvements!$C$6:$C$505,A69,Mouvements!$D$6:$D$505,"Entrée"))</x:f>
      </x:c>
      <x:c r="I69" s="40" t="str">
        <x:f>IF(A69="","",SUMIFS(Mouvements!$E$6:$E$505,Mouvements!$C$6:$C$505,A69,Mouvements!$D$6:$D$505,"Sortie"))</x:f>
      </x:c>
      <x:c r="J69" s="40" t="str">
        <x:f>IF(A69="","",E69+H69-I69)</x:f>
      </x:c>
      <x:c r="K69" s="41" t="str">
        <x:f>IF(A69="","",J69*F69)</x:f>
      </x:c>
      <x:c r="L69" s="47" t="str">
        <x:f>IF(A69="","",IF(COUNTIF($A$6:$A$505,A69)&gt;1,"Doublon code",IF(J69&lt;0,"Stock négatif",IF(J69=0,"Rupture",IF(J69&lt;=G69,"Sous seuil","Disponible")))))</x:f>
      </x:c>
    </x:row>
    <x:row r="70" ht="23" customHeight="1">
      <x:c r="A70" s="38"/>
      <x:c r="B70" s="38"/>
      <x:c r="C70" s="38"/>
      <x:c r="D70" s="38"/>
      <x:c r="E70" s="38"/>
      <x:c r="F70" s="39"/>
      <x:c r="G70" s="38"/>
      <x:c r="H70" s="40" t="str">
        <x:f>IF(A70="","",SUMIFS(Mouvements!$E$6:$E$505,Mouvements!$C$6:$C$505,A70,Mouvements!$D$6:$D$505,"Entrée"))</x:f>
      </x:c>
      <x:c r="I70" s="40" t="str">
        <x:f>IF(A70="","",SUMIFS(Mouvements!$E$6:$E$505,Mouvements!$C$6:$C$505,A70,Mouvements!$D$6:$D$505,"Sortie"))</x:f>
      </x:c>
      <x:c r="J70" s="40" t="str">
        <x:f>IF(A70="","",E70+H70-I70)</x:f>
      </x:c>
      <x:c r="K70" s="41" t="str">
        <x:f>IF(A70="","",J70*F70)</x:f>
      </x:c>
      <x:c r="L70" s="47" t="str">
        <x:f>IF(A70="","",IF(COUNTIF($A$6:$A$505,A70)&gt;1,"Doublon code",IF(J70&lt;0,"Stock négatif",IF(J70=0,"Rupture",IF(J70&lt;=G70,"Sous seuil","Disponible")))))</x:f>
      </x:c>
    </x:row>
    <x:row r="71" ht="23" customHeight="1">
      <x:c r="A71" s="38"/>
      <x:c r="B71" s="38"/>
      <x:c r="C71" s="38"/>
      <x:c r="D71" s="38"/>
      <x:c r="E71" s="38"/>
      <x:c r="F71" s="39"/>
      <x:c r="G71" s="38"/>
      <x:c r="H71" s="40" t="str">
        <x:f>IF(A71="","",SUMIFS(Mouvements!$E$6:$E$505,Mouvements!$C$6:$C$505,A71,Mouvements!$D$6:$D$505,"Entrée"))</x:f>
      </x:c>
      <x:c r="I71" s="40" t="str">
        <x:f>IF(A71="","",SUMIFS(Mouvements!$E$6:$E$505,Mouvements!$C$6:$C$505,A71,Mouvements!$D$6:$D$505,"Sortie"))</x:f>
      </x:c>
      <x:c r="J71" s="40" t="str">
        <x:f>IF(A71="","",E71+H71-I71)</x:f>
      </x:c>
      <x:c r="K71" s="41" t="str">
        <x:f>IF(A71="","",J71*F71)</x:f>
      </x:c>
      <x:c r="L71" s="47" t="str">
        <x:f>IF(A71="","",IF(COUNTIF($A$6:$A$505,A71)&gt;1,"Doublon code",IF(J71&lt;0,"Stock négatif",IF(J71=0,"Rupture",IF(J71&lt;=G71,"Sous seuil","Disponible")))))</x:f>
      </x:c>
    </x:row>
    <x:row r="72" ht="23" customHeight="1">
      <x:c r="A72" s="38"/>
      <x:c r="B72" s="38"/>
      <x:c r="C72" s="38"/>
      <x:c r="D72" s="38"/>
      <x:c r="E72" s="38"/>
      <x:c r="F72" s="39"/>
      <x:c r="G72" s="38"/>
      <x:c r="H72" s="40" t="str">
        <x:f>IF(A72="","",SUMIFS(Mouvements!$E$6:$E$505,Mouvements!$C$6:$C$505,A72,Mouvements!$D$6:$D$505,"Entrée"))</x:f>
      </x:c>
      <x:c r="I72" s="40" t="str">
        <x:f>IF(A72="","",SUMIFS(Mouvements!$E$6:$E$505,Mouvements!$C$6:$C$505,A72,Mouvements!$D$6:$D$505,"Sortie"))</x:f>
      </x:c>
      <x:c r="J72" s="40" t="str">
        <x:f>IF(A72="","",E72+H72-I72)</x:f>
      </x:c>
      <x:c r="K72" s="41" t="str">
        <x:f>IF(A72="","",J72*F72)</x:f>
      </x:c>
      <x:c r="L72" s="47" t="str">
        <x:f>IF(A72="","",IF(COUNTIF($A$6:$A$505,A72)&gt;1,"Doublon code",IF(J72&lt;0,"Stock négatif",IF(J72=0,"Rupture",IF(J72&lt;=G72,"Sous seuil","Disponible")))))</x:f>
      </x:c>
    </x:row>
    <x:row r="73" ht="23" customHeight="1">
      <x:c r="A73" s="38"/>
      <x:c r="B73" s="38"/>
      <x:c r="C73" s="38"/>
      <x:c r="D73" s="38"/>
      <x:c r="E73" s="38"/>
      <x:c r="F73" s="39"/>
      <x:c r="G73" s="38"/>
      <x:c r="H73" s="40" t="str">
        <x:f>IF(A73="","",SUMIFS(Mouvements!$E$6:$E$505,Mouvements!$C$6:$C$505,A73,Mouvements!$D$6:$D$505,"Entrée"))</x:f>
      </x:c>
      <x:c r="I73" s="40" t="str">
        <x:f>IF(A73="","",SUMIFS(Mouvements!$E$6:$E$505,Mouvements!$C$6:$C$505,A73,Mouvements!$D$6:$D$505,"Sortie"))</x:f>
      </x:c>
      <x:c r="J73" s="40" t="str">
        <x:f>IF(A73="","",E73+H73-I73)</x:f>
      </x:c>
      <x:c r="K73" s="41" t="str">
        <x:f>IF(A73="","",J73*F73)</x:f>
      </x:c>
      <x:c r="L73" s="47" t="str">
        <x:f>IF(A73="","",IF(COUNTIF($A$6:$A$505,A73)&gt;1,"Doublon code",IF(J73&lt;0,"Stock négatif",IF(J73=0,"Rupture",IF(J73&lt;=G73,"Sous seuil","Disponible")))))</x:f>
      </x:c>
    </x:row>
    <x:row r="74" ht="23" customHeight="1">
      <x:c r="A74" s="38"/>
      <x:c r="B74" s="38"/>
      <x:c r="C74" s="38"/>
      <x:c r="D74" s="38"/>
      <x:c r="E74" s="38"/>
      <x:c r="F74" s="39"/>
      <x:c r="G74" s="38"/>
      <x:c r="H74" s="40" t="str">
        <x:f>IF(A74="","",SUMIFS(Mouvements!$E$6:$E$505,Mouvements!$C$6:$C$505,A74,Mouvements!$D$6:$D$505,"Entrée"))</x:f>
      </x:c>
      <x:c r="I74" s="40" t="str">
        <x:f>IF(A74="","",SUMIFS(Mouvements!$E$6:$E$505,Mouvements!$C$6:$C$505,A74,Mouvements!$D$6:$D$505,"Sortie"))</x:f>
      </x:c>
      <x:c r="J74" s="40" t="str">
        <x:f>IF(A74="","",E74+H74-I74)</x:f>
      </x:c>
      <x:c r="K74" s="41" t="str">
        <x:f>IF(A74="","",J74*F74)</x:f>
      </x:c>
      <x:c r="L74" s="47" t="str">
        <x:f>IF(A74="","",IF(COUNTIF($A$6:$A$505,A74)&gt;1,"Doublon code",IF(J74&lt;0,"Stock négatif",IF(J74=0,"Rupture",IF(J74&lt;=G74,"Sous seuil","Disponible")))))</x:f>
      </x:c>
    </x:row>
    <x:row r="75" ht="23" customHeight="1">
      <x:c r="A75" s="38"/>
      <x:c r="B75" s="38"/>
      <x:c r="C75" s="38"/>
      <x:c r="D75" s="38"/>
      <x:c r="E75" s="38"/>
      <x:c r="F75" s="39"/>
      <x:c r="G75" s="38"/>
      <x:c r="H75" s="40" t="str">
        <x:f>IF(A75="","",SUMIFS(Mouvements!$E$6:$E$505,Mouvements!$C$6:$C$505,A75,Mouvements!$D$6:$D$505,"Entrée"))</x:f>
      </x:c>
      <x:c r="I75" s="40" t="str">
        <x:f>IF(A75="","",SUMIFS(Mouvements!$E$6:$E$505,Mouvements!$C$6:$C$505,A75,Mouvements!$D$6:$D$505,"Sortie"))</x:f>
      </x:c>
      <x:c r="J75" s="40" t="str">
        <x:f>IF(A75="","",E75+H75-I75)</x:f>
      </x:c>
      <x:c r="K75" s="41" t="str">
        <x:f>IF(A75="","",J75*F75)</x:f>
      </x:c>
      <x:c r="L75" s="47" t="str">
        <x:f>IF(A75="","",IF(COUNTIF($A$6:$A$505,A75)&gt;1,"Doublon code",IF(J75&lt;0,"Stock négatif",IF(J75=0,"Rupture",IF(J75&lt;=G75,"Sous seuil","Disponible")))))</x:f>
      </x:c>
    </x:row>
    <x:row r="76" ht="23" customHeight="1">
      <x:c r="A76" s="38"/>
      <x:c r="B76" s="38"/>
      <x:c r="C76" s="38"/>
      <x:c r="D76" s="38"/>
      <x:c r="E76" s="38"/>
      <x:c r="F76" s="39"/>
      <x:c r="G76" s="38"/>
      <x:c r="H76" s="40" t="str">
        <x:f>IF(A76="","",SUMIFS(Mouvements!$E$6:$E$505,Mouvements!$C$6:$C$505,A76,Mouvements!$D$6:$D$505,"Entrée"))</x:f>
      </x:c>
      <x:c r="I76" s="40" t="str">
        <x:f>IF(A76="","",SUMIFS(Mouvements!$E$6:$E$505,Mouvements!$C$6:$C$505,A76,Mouvements!$D$6:$D$505,"Sortie"))</x:f>
      </x:c>
      <x:c r="J76" s="40" t="str">
        <x:f>IF(A76="","",E76+H76-I76)</x:f>
      </x:c>
      <x:c r="K76" s="41" t="str">
        <x:f>IF(A76="","",J76*F76)</x:f>
      </x:c>
      <x:c r="L76" s="47" t="str">
        <x:f>IF(A76="","",IF(COUNTIF($A$6:$A$505,A76)&gt;1,"Doublon code",IF(J76&lt;0,"Stock négatif",IF(J76=0,"Rupture",IF(J76&lt;=G76,"Sous seuil","Disponible")))))</x:f>
      </x:c>
    </x:row>
    <x:row r="77" ht="23" customHeight="1">
      <x:c r="A77" s="38"/>
      <x:c r="B77" s="38"/>
      <x:c r="C77" s="38"/>
      <x:c r="D77" s="38"/>
      <x:c r="E77" s="38"/>
      <x:c r="F77" s="39"/>
      <x:c r="G77" s="38"/>
      <x:c r="H77" s="40" t="str">
        <x:f>IF(A77="","",SUMIFS(Mouvements!$E$6:$E$505,Mouvements!$C$6:$C$505,A77,Mouvements!$D$6:$D$505,"Entrée"))</x:f>
      </x:c>
      <x:c r="I77" s="40" t="str">
        <x:f>IF(A77="","",SUMIFS(Mouvements!$E$6:$E$505,Mouvements!$C$6:$C$505,A77,Mouvements!$D$6:$D$505,"Sortie"))</x:f>
      </x:c>
      <x:c r="J77" s="40" t="str">
        <x:f>IF(A77="","",E77+H77-I77)</x:f>
      </x:c>
      <x:c r="K77" s="41" t="str">
        <x:f>IF(A77="","",J77*F77)</x:f>
      </x:c>
      <x:c r="L77" s="47" t="str">
        <x:f>IF(A77="","",IF(COUNTIF($A$6:$A$505,A77)&gt;1,"Doublon code",IF(J77&lt;0,"Stock négatif",IF(J77=0,"Rupture",IF(J77&lt;=G77,"Sous seuil","Disponible")))))</x:f>
      </x:c>
    </x:row>
    <x:row r="78" ht="23" customHeight="1">
      <x:c r="A78" s="38"/>
      <x:c r="B78" s="38"/>
      <x:c r="C78" s="38"/>
      <x:c r="D78" s="38"/>
      <x:c r="E78" s="38"/>
      <x:c r="F78" s="39"/>
      <x:c r="G78" s="38"/>
      <x:c r="H78" s="40" t="str">
        <x:f>IF(A78="","",SUMIFS(Mouvements!$E$6:$E$505,Mouvements!$C$6:$C$505,A78,Mouvements!$D$6:$D$505,"Entrée"))</x:f>
      </x:c>
      <x:c r="I78" s="40" t="str">
        <x:f>IF(A78="","",SUMIFS(Mouvements!$E$6:$E$505,Mouvements!$C$6:$C$505,A78,Mouvements!$D$6:$D$505,"Sortie"))</x:f>
      </x:c>
      <x:c r="J78" s="40" t="str">
        <x:f>IF(A78="","",E78+H78-I78)</x:f>
      </x:c>
      <x:c r="K78" s="41" t="str">
        <x:f>IF(A78="","",J78*F78)</x:f>
      </x:c>
      <x:c r="L78" s="47" t="str">
        <x:f>IF(A78="","",IF(COUNTIF($A$6:$A$505,A78)&gt;1,"Doublon code",IF(J78&lt;0,"Stock négatif",IF(J78=0,"Rupture",IF(J78&lt;=G78,"Sous seuil","Disponible")))))</x:f>
      </x:c>
    </x:row>
    <x:row r="79" ht="23" customHeight="1">
      <x:c r="A79" s="38"/>
      <x:c r="B79" s="38"/>
      <x:c r="C79" s="38"/>
      <x:c r="D79" s="38"/>
      <x:c r="E79" s="38"/>
      <x:c r="F79" s="39"/>
      <x:c r="G79" s="38"/>
      <x:c r="H79" s="40" t="str">
        <x:f>IF(A79="","",SUMIFS(Mouvements!$E$6:$E$505,Mouvements!$C$6:$C$505,A79,Mouvements!$D$6:$D$505,"Entrée"))</x:f>
      </x:c>
      <x:c r="I79" s="40" t="str">
        <x:f>IF(A79="","",SUMIFS(Mouvements!$E$6:$E$505,Mouvements!$C$6:$C$505,A79,Mouvements!$D$6:$D$505,"Sortie"))</x:f>
      </x:c>
      <x:c r="J79" s="40" t="str">
        <x:f>IF(A79="","",E79+H79-I79)</x:f>
      </x:c>
      <x:c r="K79" s="41" t="str">
        <x:f>IF(A79="","",J79*F79)</x:f>
      </x:c>
      <x:c r="L79" s="47" t="str">
        <x:f>IF(A79="","",IF(COUNTIF($A$6:$A$505,A79)&gt;1,"Doublon code",IF(J79&lt;0,"Stock négatif",IF(J79=0,"Rupture",IF(J79&lt;=G79,"Sous seuil","Disponible")))))</x:f>
      </x:c>
    </x:row>
    <x:row r="80" ht="23" customHeight="1">
      <x:c r="A80" s="38"/>
      <x:c r="B80" s="38"/>
      <x:c r="C80" s="38"/>
      <x:c r="D80" s="38"/>
      <x:c r="E80" s="38"/>
      <x:c r="F80" s="39"/>
      <x:c r="G80" s="38"/>
      <x:c r="H80" s="40" t="str">
        <x:f>IF(A80="","",SUMIFS(Mouvements!$E$6:$E$505,Mouvements!$C$6:$C$505,A80,Mouvements!$D$6:$D$505,"Entrée"))</x:f>
      </x:c>
      <x:c r="I80" s="40" t="str">
        <x:f>IF(A80="","",SUMIFS(Mouvements!$E$6:$E$505,Mouvements!$C$6:$C$505,A80,Mouvements!$D$6:$D$505,"Sortie"))</x:f>
      </x:c>
      <x:c r="J80" s="40" t="str">
        <x:f>IF(A80="","",E80+H80-I80)</x:f>
      </x:c>
      <x:c r="K80" s="41" t="str">
        <x:f>IF(A80="","",J80*F80)</x:f>
      </x:c>
      <x:c r="L80" s="47" t="str">
        <x:f>IF(A80="","",IF(COUNTIF($A$6:$A$505,A80)&gt;1,"Doublon code",IF(J80&lt;0,"Stock négatif",IF(J80=0,"Rupture",IF(J80&lt;=G80,"Sous seuil","Disponible")))))</x:f>
      </x:c>
    </x:row>
    <x:row r="81" ht="23" customHeight="1">
      <x:c r="A81" s="38"/>
      <x:c r="B81" s="38"/>
      <x:c r="C81" s="38"/>
      <x:c r="D81" s="38"/>
      <x:c r="E81" s="38"/>
      <x:c r="F81" s="39"/>
      <x:c r="G81" s="38"/>
      <x:c r="H81" s="40" t="str">
        <x:f>IF(A81="","",SUMIFS(Mouvements!$E$6:$E$505,Mouvements!$C$6:$C$505,A81,Mouvements!$D$6:$D$505,"Entrée"))</x:f>
      </x:c>
      <x:c r="I81" s="40" t="str">
        <x:f>IF(A81="","",SUMIFS(Mouvements!$E$6:$E$505,Mouvements!$C$6:$C$505,A81,Mouvements!$D$6:$D$505,"Sortie"))</x:f>
      </x:c>
      <x:c r="J81" s="40" t="str">
        <x:f>IF(A81="","",E81+H81-I81)</x:f>
      </x:c>
      <x:c r="K81" s="41" t="str">
        <x:f>IF(A81="","",J81*F81)</x:f>
      </x:c>
      <x:c r="L81" s="47" t="str">
        <x:f>IF(A81="","",IF(COUNTIF($A$6:$A$505,A81)&gt;1,"Doublon code",IF(J81&lt;0,"Stock négatif",IF(J81=0,"Rupture",IF(J81&lt;=G81,"Sous seuil","Disponible")))))</x:f>
      </x:c>
    </x:row>
    <x:row r="82" ht="23" customHeight="1">
      <x:c r="A82" s="38"/>
      <x:c r="B82" s="38"/>
      <x:c r="C82" s="38"/>
      <x:c r="D82" s="38"/>
      <x:c r="E82" s="38"/>
      <x:c r="F82" s="39"/>
      <x:c r="G82" s="38"/>
      <x:c r="H82" s="40" t="str">
        <x:f>IF(A82="","",SUMIFS(Mouvements!$E$6:$E$505,Mouvements!$C$6:$C$505,A82,Mouvements!$D$6:$D$505,"Entrée"))</x:f>
      </x:c>
      <x:c r="I82" s="40" t="str">
        <x:f>IF(A82="","",SUMIFS(Mouvements!$E$6:$E$505,Mouvements!$C$6:$C$505,A82,Mouvements!$D$6:$D$505,"Sortie"))</x:f>
      </x:c>
      <x:c r="J82" s="40" t="str">
        <x:f>IF(A82="","",E82+H82-I82)</x:f>
      </x:c>
      <x:c r="K82" s="41" t="str">
        <x:f>IF(A82="","",J82*F82)</x:f>
      </x:c>
      <x:c r="L82" s="47" t="str">
        <x:f>IF(A82="","",IF(COUNTIF($A$6:$A$505,A82)&gt;1,"Doublon code",IF(J82&lt;0,"Stock négatif",IF(J82=0,"Rupture",IF(J82&lt;=G82,"Sous seuil","Disponible")))))</x:f>
      </x:c>
    </x:row>
    <x:row r="83" ht="23" customHeight="1">
      <x:c r="A83" s="38"/>
      <x:c r="B83" s="38"/>
      <x:c r="C83" s="38"/>
      <x:c r="D83" s="38"/>
      <x:c r="E83" s="38"/>
      <x:c r="F83" s="39"/>
      <x:c r="G83" s="38"/>
      <x:c r="H83" s="40" t="str">
        <x:f>IF(A83="","",SUMIFS(Mouvements!$E$6:$E$505,Mouvements!$C$6:$C$505,A83,Mouvements!$D$6:$D$505,"Entrée"))</x:f>
      </x:c>
      <x:c r="I83" s="40" t="str">
        <x:f>IF(A83="","",SUMIFS(Mouvements!$E$6:$E$505,Mouvements!$C$6:$C$505,A83,Mouvements!$D$6:$D$505,"Sortie"))</x:f>
      </x:c>
      <x:c r="J83" s="40" t="str">
        <x:f>IF(A83="","",E83+H83-I83)</x:f>
      </x:c>
      <x:c r="K83" s="41" t="str">
        <x:f>IF(A83="","",J83*F83)</x:f>
      </x:c>
      <x:c r="L83" s="47" t="str">
        <x:f>IF(A83="","",IF(COUNTIF($A$6:$A$505,A83)&gt;1,"Doublon code",IF(J83&lt;0,"Stock négatif",IF(J83=0,"Rupture",IF(J83&lt;=G83,"Sous seuil","Disponible")))))</x:f>
      </x:c>
    </x:row>
    <x:row r="84" ht="23" customHeight="1">
      <x:c r="A84" s="38"/>
      <x:c r="B84" s="38"/>
      <x:c r="C84" s="38"/>
      <x:c r="D84" s="38"/>
      <x:c r="E84" s="38"/>
      <x:c r="F84" s="39"/>
      <x:c r="G84" s="38"/>
      <x:c r="H84" s="40" t="str">
        <x:f>IF(A84="","",SUMIFS(Mouvements!$E$6:$E$505,Mouvements!$C$6:$C$505,A84,Mouvements!$D$6:$D$505,"Entrée"))</x:f>
      </x:c>
      <x:c r="I84" s="40" t="str">
        <x:f>IF(A84="","",SUMIFS(Mouvements!$E$6:$E$505,Mouvements!$C$6:$C$505,A84,Mouvements!$D$6:$D$505,"Sortie"))</x:f>
      </x:c>
      <x:c r="J84" s="40" t="str">
        <x:f>IF(A84="","",E84+H84-I84)</x:f>
      </x:c>
      <x:c r="K84" s="41" t="str">
        <x:f>IF(A84="","",J84*F84)</x:f>
      </x:c>
      <x:c r="L84" s="47" t="str">
        <x:f>IF(A84="","",IF(COUNTIF($A$6:$A$505,A84)&gt;1,"Doublon code",IF(J84&lt;0,"Stock négatif",IF(J84=0,"Rupture",IF(J84&lt;=G84,"Sous seuil","Disponible")))))</x:f>
      </x:c>
    </x:row>
    <x:row r="85" ht="23" customHeight="1">
      <x:c r="A85" s="38"/>
      <x:c r="B85" s="38"/>
      <x:c r="C85" s="38"/>
      <x:c r="D85" s="38"/>
      <x:c r="E85" s="38"/>
      <x:c r="F85" s="39"/>
      <x:c r="G85" s="38"/>
      <x:c r="H85" s="40" t="str">
        <x:f>IF(A85="","",SUMIFS(Mouvements!$E$6:$E$505,Mouvements!$C$6:$C$505,A85,Mouvements!$D$6:$D$505,"Entrée"))</x:f>
      </x:c>
      <x:c r="I85" s="40" t="str">
        <x:f>IF(A85="","",SUMIFS(Mouvements!$E$6:$E$505,Mouvements!$C$6:$C$505,A85,Mouvements!$D$6:$D$505,"Sortie"))</x:f>
      </x:c>
      <x:c r="J85" s="40" t="str">
        <x:f>IF(A85="","",E85+H85-I85)</x:f>
      </x:c>
      <x:c r="K85" s="41" t="str">
        <x:f>IF(A85="","",J85*F85)</x:f>
      </x:c>
      <x:c r="L85" s="47" t="str">
        <x:f>IF(A85="","",IF(COUNTIF($A$6:$A$505,A85)&gt;1,"Doublon code",IF(J85&lt;0,"Stock négatif",IF(J85=0,"Rupture",IF(J85&lt;=G85,"Sous seuil","Disponible")))))</x:f>
      </x:c>
    </x:row>
    <x:row r="86" ht="23" customHeight="1">
      <x:c r="A86" s="38"/>
      <x:c r="B86" s="38"/>
      <x:c r="C86" s="38"/>
      <x:c r="D86" s="38"/>
      <x:c r="E86" s="38"/>
      <x:c r="F86" s="39"/>
      <x:c r="G86" s="38"/>
      <x:c r="H86" s="40" t="str">
        <x:f>IF(A86="","",SUMIFS(Mouvements!$E$6:$E$505,Mouvements!$C$6:$C$505,A86,Mouvements!$D$6:$D$505,"Entrée"))</x:f>
      </x:c>
      <x:c r="I86" s="40" t="str">
        <x:f>IF(A86="","",SUMIFS(Mouvements!$E$6:$E$505,Mouvements!$C$6:$C$505,A86,Mouvements!$D$6:$D$505,"Sortie"))</x:f>
      </x:c>
      <x:c r="J86" s="40" t="str">
        <x:f>IF(A86="","",E86+H86-I86)</x:f>
      </x:c>
      <x:c r="K86" s="41" t="str">
        <x:f>IF(A86="","",J86*F86)</x:f>
      </x:c>
      <x:c r="L86" s="47" t="str">
        <x:f>IF(A86="","",IF(COUNTIF($A$6:$A$505,A86)&gt;1,"Doublon code",IF(J86&lt;0,"Stock négatif",IF(J86=0,"Rupture",IF(J86&lt;=G86,"Sous seuil","Disponible")))))</x:f>
      </x:c>
    </x:row>
    <x:row r="87" ht="23" customHeight="1">
      <x:c r="A87" s="38"/>
      <x:c r="B87" s="38"/>
      <x:c r="C87" s="38"/>
      <x:c r="D87" s="38"/>
      <x:c r="E87" s="38"/>
      <x:c r="F87" s="39"/>
      <x:c r="G87" s="38"/>
      <x:c r="H87" s="40" t="str">
        <x:f>IF(A87="","",SUMIFS(Mouvements!$E$6:$E$505,Mouvements!$C$6:$C$505,A87,Mouvements!$D$6:$D$505,"Entrée"))</x:f>
      </x:c>
      <x:c r="I87" s="40" t="str">
        <x:f>IF(A87="","",SUMIFS(Mouvements!$E$6:$E$505,Mouvements!$C$6:$C$505,A87,Mouvements!$D$6:$D$505,"Sortie"))</x:f>
      </x:c>
      <x:c r="J87" s="40" t="str">
        <x:f>IF(A87="","",E87+H87-I87)</x:f>
      </x:c>
      <x:c r="K87" s="41" t="str">
        <x:f>IF(A87="","",J87*F87)</x:f>
      </x:c>
      <x:c r="L87" s="47" t="str">
        <x:f>IF(A87="","",IF(COUNTIF($A$6:$A$505,A87)&gt;1,"Doublon code",IF(J87&lt;0,"Stock négatif",IF(J87=0,"Rupture",IF(J87&lt;=G87,"Sous seuil","Disponible")))))</x:f>
      </x:c>
    </x:row>
    <x:row r="88" ht="23" customHeight="1">
      <x:c r="A88" s="38"/>
      <x:c r="B88" s="38"/>
      <x:c r="C88" s="38"/>
      <x:c r="D88" s="38"/>
      <x:c r="E88" s="38"/>
      <x:c r="F88" s="39"/>
      <x:c r="G88" s="38"/>
      <x:c r="H88" s="40" t="str">
        <x:f>IF(A88="","",SUMIFS(Mouvements!$E$6:$E$505,Mouvements!$C$6:$C$505,A88,Mouvements!$D$6:$D$505,"Entrée"))</x:f>
      </x:c>
      <x:c r="I88" s="40" t="str">
        <x:f>IF(A88="","",SUMIFS(Mouvements!$E$6:$E$505,Mouvements!$C$6:$C$505,A88,Mouvements!$D$6:$D$505,"Sortie"))</x:f>
      </x:c>
      <x:c r="J88" s="40" t="str">
        <x:f>IF(A88="","",E88+H88-I88)</x:f>
      </x:c>
      <x:c r="K88" s="41" t="str">
        <x:f>IF(A88="","",J88*F88)</x:f>
      </x:c>
      <x:c r="L88" s="47" t="str">
        <x:f>IF(A88="","",IF(COUNTIF($A$6:$A$505,A88)&gt;1,"Doublon code",IF(J88&lt;0,"Stock négatif",IF(J88=0,"Rupture",IF(J88&lt;=G88,"Sous seuil","Disponible")))))</x:f>
      </x:c>
    </x:row>
    <x:row r="89" ht="23" customHeight="1">
      <x:c r="A89" s="38"/>
      <x:c r="B89" s="38"/>
      <x:c r="C89" s="38"/>
      <x:c r="D89" s="38"/>
      <x:c r="E89" s="38"/>
      <x:c r="F89" s="39"/>
      <x:c r="G89" s="38"/>
      <x:c r="H89" s="40" t="str">
        <x:f>IF(A89="","",SUMIFS(Mouvements!$E$6:$E$505,Mouvements!$C$6:$C$505,A89,Mouvements!$D$6:$D$505,"Entrée"))</x:f>
      </x:c>
      <x:c r="I89" s="40" t="str">
        <x:f>IF(A89="","",SUMIFS(Mouvements!$E$6:$E$505,Mouvements!$C$6:$C$505,A89,Mouvements!$D$6:$D$505,"Sortie"))</x:f>
      </x:c>
      <x:c r="J89" s="40" t="str">
        <x:f>IF(A89="","",E89+H89-I89)</x:f>
      </x:c>
      <x:c r="K89" s="41" t="str">
        <x:f>IF(A89="","",J89*F89)</x:f>
      </x:c>
      <x:c r="L89" s="47" t="str">
        <x:f>IF(A89="","",IF(COUNTIF($A$6:$A$505,A89)&gt;1,"Doublon code",IF(J89&lt;0,"Stock négatif",IF(J89=0,"Rupture",IF(J89&lt;=G89,"Sous seuil","Disponible")))))</x:f>
      </x:c>
    </x:row>
    <x:row r="90" ht="23" customHeight="1">
      <x:c r="A90" s="38"/>
      <x:c r="B90" s="38"/>
      <x:c r="C90" s="38"/>
      <x:c r="D90" s="38"/>
      <x:c r="E90" s="38"/>
      <x:c r="F90" s="39"/>
      <x:c r="G90" s="38"/>
      <x:c r="H90" s="40" t="str">
        <x:f>IF(A90="","",SUMIFS(Mouvements!$E$6:$E$505,Mouvements!$C$6:$C$505,A90,Mouvements!$D$6:$D$505,"Entrée"))</x:f>
      </x:c>
      <x:c r="I90" s="40" t="str">
        <x:f>IF(A90="","",SUMIFS(Mouvements!$E$6:$E$505,Mouvements!$C$6:$C$505,A90,Mouvements!$D$6:$D$505,"Sortie"))</x:f>
      </x:c>
      <x:c r="J90" s="40" t="str">
        <x:f>IF(A90="","",E90+H90-I90)</x:f>
      </x:c>
      <x:c r="K90" s="41" t="str">
        <x:f>IF(A90="","",J90*F90)</x:f>
      </x:c>
      <x:c r="L90" s="47" t="str">
        <x:f>IF(A90="","",IF(COUNTIF($A$6:$A$505,A90)&gt;1,"Doublon code",IF(J90&lt;0,"Stock négatif",IF(J90=0,"Rupture",IF(J90&lt;=G90,"Sous seuil","Disponible")))))</x:f>
      </x:c>
    </x:row>
    <x:row r="91" ht="23" customHeight="1">
      <x:c r="A91" s="38"/>
      <x:c r="B91" s="38"/>
      <x:c r="C91" s="38"/>
      <x:c r="D91" s="38"/>
      <x:c r="E91" s="38"/>
      <x:c r="F91" s="39"/>
      <x:c r="G91" s="38"/>
      <x:c r="H91" s="40" t="str">
        <x:f>IF(A91="","",SUMIFS(Mouvements!$E$6:$E$505,Mouvements!$C$6:$C$505,A91,Mouvements!$D$6:$D$505,"Entrée"))</x:f>
      </x:c>
      <x:c r="I91" s="40" t="str">
        <x:f>IF(A91="","",SUMIFS(Mouvements!$E$6:$E$505,Mouvements!$C$6:$C$505,A91,Mouvements!$D$6:$D$505,"Sortie"))</x:f>
      </x:c>
      <x:c r="J91" s="40" t="str">
        <x:f>IF(A91="","",E91+H91-I91)</x:f>
      </x:c>
      <x:c r="K91" s="41" t="str">
        <x:f>IF(A91="","",J91*F91)</x:f>
      </x:c>
      <x:c r="L91" s="47" t="str">
        <x:f>IF(A91="","",IF(COUNTIF($A$6:$A$505,A91)&gt;1,"Doublon code",IF(J91&lt;0,"Stock négatif",IF(J91=0,"Rupture",IF(J91&lt;=G91,"Sous seuil","Disponible")))))</x:f>
      </x:c>
    </x:row>
    <x:row r="92" ht="23" customHeight="1">
      <x:c r="A92" s="38"/>
      <x:c r="B92" s="38"/>
      <x:c r="C92" s="38"/>
      <x:c r="D92" s="38"/>
      <x:c r="E92" s="38"/>
      <x:c r="F92" s="39"/>
      <x:c r="G92" s="38"/>
      <x:c r="H92" s="40" t="str">
        <x:f>IF(A92="","",SUMIFS(Mouvements!$E$6:$E$505,Mouvements!$C$6:$C$505,A92,Mouvements!$D$6:$D$505,"Entrée"))</x:f>
      </x:c>
      <x:c r="I92" s="40" t="str">
        <x:f>IF(A92="","",SUMIFS(Mouvements!$E$6:$E$505,Mouvements!$C$6:$C$505,A92,Mouvements!$D$6:$D$505,"Sortie"))</x:f>
      </x:c>
      <x:c r="J92" s="40" t="str">
        <x:f>IF(A92="","",E92+H92-I92)</x:f>
      </x:c>
      <x:c r="K92" s="41" t="str">
        <x:f>IF(A92="","",J92*F92)</x:f>
      </x:c>
      <x:c r="L92" s="47" t="str">
        <x:f>IF(A92="","",IF(COUNTIF($A$6:$A$505,A92)&gt;1,"Doublon code",IF(J92&lt;0,"Stock négatif",IF(J92=0,"Rupture",IF(J92&lt;=G92,"Sous seuil","Disponible")))))</x:f>
      </x:c>
    </x:row>
    <x:row r="93" ht="23" customHeight="1">
      <x:c r="A93" s="38"/>
      <x:c r="B93" s="38"/>
      <x:c r="C93" s="38"/>
      <x:c r="D93" s="38"/>
      <x:c r="E93" s="38"/>
      <x:c r="F93" s="39"/>
      <x:c r="G93" s="38"/>
      <x:c r="H93" s="40" t="str">
        <x:f>IF(A93="","",SUMIFS(Mouvements!$E$6:$E$505,Mouvements!$C$6:$C$505,A93,Mouvements!$D$6:$D$505,"Entrée"))</x:f>
      </x:c>
      <x:c r="I93" s="40" t="str">
        <x:f>IF(A93="","",SUMIFS(Mouvements!$E$6:$E$505,Mouvements!$C$6:$C$505,A93,Mouvements!$D$6:$D$505,"Sortie"))</x:f>
      </x:c>
      <x:c r="J93" s="40" t="str">
        <x:f>IF(A93="","",E93+H93-I93)</x:f>
      </x:c>
      <x:c r="K93" s="41" t="str">
        <x:f>IF(A93="","",J93*F93)</x:f>
      </x:c>
      <x:c r="L93" s="47" t="str">
        <x:f>IF(A93="","",IF(COUNTIF($A$6:$A$505,A93)&gt;1,"Doublon code",IF(J93&lt;0,"Stock négatif",IF(J93=0,"Rupture",IF(J93&lt;=G93,"Sous seuil","Disponible")))))</x:f>
      </x:c>
    </x:row>
    <x:row r="94" ht="23" customHeight="1">
      <x:c r="A94" s="38"/>
      <x:c r="B94" s="38"/>
      <x:c r="C94" s="38"/>
      <x:c r="D94" s="38"/>
      <x:c r="E94" s="38"/>
      <x:c r="F94" s="39"/>
      <x:c r="G94" s="38"/>
      <x:c r="H94" s="40" t="str">
        <x:f>IF(A94="","",SUMIFS(Mouvements!$E$6:$E$505,Mouvements!$C$6:$C$505,A94,Mouvements!$D$6:$D$505,"Entrée"))</x:f>
      </x:c>
      <x:c r="I94" s="40" t="str">
        <x:f>IF(A94="","",SUMIFS(Mouvements!$E$6:$E$505,Mouvements!$C$6:$C$505,A94,Mouvements!$D$6:$D$505,"Sortie"))</x:f>
      </x:c>
      <x:c r="J94" s="40" t="str">
        <x:f>IF(A94="","",E94+H94-I94)</x:f>
      </x:c>
      <x:c r="K94" s="41" t="str">
        <x:f>IF(A94="","",J94*F94)</x:f>
      </x:c>
      <x:c r="L94" s="47" t="str">
        <x:f>IF(A94="","",IF(COUNTIF($A$6:$A$505,A94)&gt;1,"Doublon code",IF(J94&lt;0,"Stock négatif",IF(J94=0,"Rupture",IF(J94&lt;=G94,"Sous seuil","Disponible")))))</x:f>
      </x:c>
    </x:row>
    <x:row r="95" ht="23" customHeight="1">
      <x:c r="A95" s="38"/>
      <x:c r="B95" s="38"/>
      <x:c r="C95" s="38"/>
      <x:c r="D95" s="38"/>
      <x:c r="E95" s="38"/>
      <x:c r="F95" s="39"/>
      <x:c r="G95" s="38"/>
      <x:c r="H95" s="40" t="str">
        <x:f>IF(A95="","",SUMIFS(Mouvements!$E$6:$E$505,Mouvements!$C$6:$C$505,A95,Mouvements!$D$6:$D$505,"Entrée"))</x:f>
      </x:c>
      <x:c r="I95" s="40" t="str">
        <x:f>IF(A95="","",SUMIFS(Mouvements!$E$6:$E$505,Mouvements!$C$6:$C$505,A95,Mouvements!$D$6:$D$505,"Sortie"))</x:f>
      </x:c>
      <x:c r="J95" s="40" t="str">
        <x:f>IF(A95="","",E95+H95-I95)</x:f>
      </x:c>
      <x:c r="K95" s="41" t="str">
        <x:f>IF(A95="","",J95*F95)</x:f>
      </x:c>
      <x:c r="L95" s="47" t="str">
        <x:f>IF(A95="","",IF(COUNTIF($A$6:$A$505,A95)&gt;1,"Doublon code",IF(J95&lt;0,"Stock négatif",IF(J95=0,"Rupture",IF(J95&lt;=G95,"Sous seuil","Disponible")))))</x:f>
      </x:c>
    </x:row>
    <x:row r="96" ht="23" customHeight="1">
      <x:c r="A96" s="38"/>
      <x:c r="B96" s="38"/>
      <x:c r="C96" s="38"/>
      <x:c r="D96" s="38"/>
      <x:c r="E96" s="38"/>
      <x:c r="F96" s="39"/>
      <x:c r="G96" s="38"/>
      <x:c r="H96" s="40" t="str">
        <x:f>IF(A96="","",SUMIFS(Mouvements!$E$6:$E$505,Mouvements!$C$6:$C$505,A96,Mouvements!$D$6:$D$505,"Entrée"))</x:f>
      </x:c>
      <x:c r="I96" s="40" t="str">
        <x:f>IF(A96="","",SUMIFS(Mouvements!$E$6:$E$505,Mouvements!$C$6:$C$505,A96,Mouvements!$D$6:$D$505,"Sortie"))</x:f>
      </x:c>
      <x:c r="J96" s="40" t="str">
        <x:f>IF(A96="","",E96+H96-I96)</x:f>
      </x:c>
      <x:c r="K96" s="41" t="str">
        <x:f>IF(A96="","",J96*F96)</x:f>
      </x:c>
      <x:c r="L96" s="47" t="str">
        <x:f>IF(A96="","",IF(COUNTIF($A$6:$A$505,A96)&gt;1,"Doublon code",IF(J96&lt;0,"Stock négatif",IF(J96=0,"Rupture",IF(J96&lt;=G96,"Sous seuil","Disponible")))))</x:f>
      </x:c>
    </x:row>
    <x:row r="97" ht="23" customHeight="1">
      <x:c r="A97" s="38"/>
      <x:c r="B97" s="38"/>
      <x:c r="C97" s="38"/>
      <x:c r="D97" s="38"/>
      <x:c r="E97" s="38"/>
      <x:c r="F97" s="39"/>
      <x:c r="G97" s="38"/>
      <x:c r="H97" s="40" t="str">
        <x:f>IF(A97="","",SUMIFS(Mouvements!$E$6:$E$505,Mouvements!$C$6:$C$505,A97,Mouvements!$D$6:$D$505,"Entrée"))</x:f>
      </x:c>
      <x:c r="I97" s="40" t="str">
        <x:f>IF(A97="","",SUMIFS(Mouvements!$E$6:$E$505,Mouvements!$C$6:$C$505,A97,Mouvements!$D$6:$D$505,"Sortie"))</x:f>
      </x:c>
      <x:c r="J97" s="40" t="str">
        <x:f>IF(A97="","",E97+H97-I97)</x:f>
      </x:c>
      <x:c r="K97" s="41" t="str">
        <x:f>IF(A97="","",J97*F97)</x:f>
      </x:c>
      <x:c r="L97" s="47" t="str">
        <x:f>IF(A97="","",IF(COUNTIF($A$6:$A$505,A97)&gt;1,"Doublon code",IF(J97&lt;0,"Stock négatif",IF(J97=0,"Rupture",IF(J97&lt;=G97,"Sous seuil","Disponible")))))</x:f>
      </x:c>
    </x:row>
    <x:row r="98" ht="23" customHeight="1">
      <x:c r="A98" s="38"/>
      <x:c r="B98" s="38"/>
      <x:c r="C98" s="38"/>
      <x:c r="D98" s="38"/>
      <x:c r="E98" s="38"/>
      <x:c r="F98" s="39"/>
      <x:c r="G98" s="38"/>
      <x:c r="H98" s="40" t="str">
        <x:f>IF(A98="","",SUMIFS(Mouvements!$E$6:$E$505,Mouvements!$C$6:$C$505,A98,Mouvements!$D$6:$D$505,"Entrée"))</x:f>
      </x:c>
      <x:c r="I98" s="40" t="str">
        <x:f>IF(A98="","",SUMIFS(Mouvements!$E$6:$E$505,Mouvements!$C$6:$C$505,A98,Mouvements!$D$6:$D$505,"Sortie"))</x:f>
      </x:c>
      <x:c r="J98" s="40" t="str">
        <x:f>IF(A98="","",E98+H98-I98)</x:f>
      </x:c>
      <x:c r="K98" s="41" t="str">
        <x:f>IF(A98="","",J98*F98)</x:f>
      </x:c>
      <x:c r="L98" s="47" t="str">
        <x:f>IF(A98="","",IF(COUNTIF($A$6:$A$505,A98)&gt;1,"Doublon code",IF(J98&lt;0,"Stock négatif",IF(J98=0,"Rupture",IF(J98&lt;=G98,"Sous seuil","Disponible")))))</x:f>
      </x:c>
    </x:row>
    <x:row r="99" ht="23" customHeight="1">
      <x:c r="A99" s="38"/>
      <x:c r="B99" s="38"/>
      <x:c r="C99" s="38"/>
      <x:c r="D99" s="38"/>
      <x:c r="E99" s="38"/>
      <x:c r="F99" s="39"/>
      <x:c r="G99" s="38"/>
      <x:c r="H99" s="40" t="str">
        <x:f>IF(A99="","",SUMIFS(Mouvements!$E$6:$E$505,Mouvements!$C$6:$C$505,A99,Mouvements!$D$6:$D$505,"Entrée"))</x:f>
      </x:c>
      <x:c r="I99" s="40" t="str">
        <x:f>IF(A99="","",SUMIFS(Mouvements!$E$6:$E$505,Mouvements!$C$6:$C$505,A99,Mouvements!$D$6:$D$505,"Sortie"))</x:f>
      </x:c>
      <x:c r="J99" s="40" t="str">
        <x:f>IF(A99="","",E99+H99-I99)</x:f>
      </x:c>
      <x:c r="K99" s="41" t="str">
        <x:f>IF(A99="","",J99*F99)</x:f>
      </x:c>
      <x:c r="L99" s="47" t="str">
        <x:f>IF(A99="","",IF(COUNTIF($A$6:$A$505,A99)&gt;1,"Doublon code",IF(J99&lt;0,"Stock négatif",IF(J99=0,"Rupture",IF(J99&lt;=G99,"Sous seuil","Disponible")))))</x:f>
      </x:c>
    </x:row>
    <x:row r="100" ht="23" customHeight="1">
      <x:c r="A100" s="38"/>
      <x:c r="B100" s="38"/>
      <x:c r="C100" s="38"/>
      <x:c r="D100" s="38"/>
      <x:c r="E100" s="38"/>
      <x:c r="F100" s="39"/>
      <x:c r="G100" s="38"/>
      <x:c r="H100" s="40" t="str">
        <x:f>IF(A100="","",SUMIFS(Mouvements!$E$6:$E$505,Mouvements!$C$6:$C$505,A100,Mouvements!$D$6:$D$505,"Entrée"))</x:f>
      </x:c>
      <x:c r="I100" s="40" t="str">
        <x:f>IF(A100="","",SUMIFS(Mouvements!$E$6:$E$505,Mouvements!$C$6:$C$505,A100,Mouvements!$D$6:$D$505,"Sortie"))</x:f>
      </x:c>
      <x:c r="J100" s="40" t="str">
        <x:f>IF(A100="","",E100+H100-I100)</x:f>
      </x:c>
      <x:c r="K100" s="41" t="str">
        <x:f>IF(A100="","",J100*F100)</x:f>
      </x:c>
      <x:c r="L100" s="47" t="str">
        <x:f>IF(A100="","",IF(COUNTIF($A$6:$A$505,A100)&gt;1,"Doublon code",IF(J100&lt;0,"Stock négatif",IF(J100=0,"Rupture",IF(J100&lt;=G100,"Sous seuil","Disponible")))))</x:f>
      </x:c>
    </x:row>
    <x:row r="101" ht="23" customHeight="1">
      <x:c r="A101" s="38"/>
      <x:c r="B101" s="38"/>
      <x:c r="C101" s="38"/>
      <x:c r="D101" s="38"/>
      <x:c r="E101" s="38"/>
      <x:c r="F101" s="39"/>
      <x:c r="G101" s="38"/>
      <x:c r="H101" s="40" t="str">
        <x:f>IF(A101="","",SUMIFS(Mouvements!$E$6:$E$505,Mouvements!$C$6:$C$505,A101,Mouvements!$D$6:$D$505,"Entrée"))</x:f>
      </x:c>
      <x:c r="I101" s="40" t="str">
        <x:f>IF(A101="","",SUMIFS(Mouvements!$E$6:$E$505,Mouvements!$C$6:$C$505,A101,Mouvements!$D$6:$D$505,"Sortie"))</x:f>
      </x:c>
      <x:c r="J101" s="40" t="str">
        <x:f>IF(A101="","",E101+H101-I101)</x:f>
      </x:c>
      <x:c r="K101" s="41" t="str">
        <x:f>IF(A101="","",J101*F101)</x:f>
      </x:c>
      <x:c r="L101" s="47" t="str">
        <x:f>IF(A101="","",IF(COUNTIF($A$6:$A$505,A101)&gt;1,"Doublon code",IF(J101&lt;0,"Stock négatif",IF(J101=0,"Rupture",IF(J101&lt;=G101,"Sous seuil","Disponible")))))</x:f>
      </x:c>
    </x:row>
    <x:row r="102" ht="23" customHeight="1">
      <x:c r="A102" s="38"/>
      <x:c r="B102" s="38"/>
      <x:c r="C102" s="38"/>
      <x:c r="D102" s="38"/>
      <x:c r="E102" s="38"/>
      <x:c r="F102" s="39"/>
      <x:c r="G102" s="38"/>
      <x:c r="H102" s="40" t="str">
        <x:f>IF(A102="","",SUMIFS(Mouvements!$E$6:$E$505,Mouvements!$C$6:$C$505,A102,Mouvements!$D$6:$D$505,"Entrée"))</x:f>
      </x:c>
      <x:c r="I102" s="40" t="str">
        <x:f>IF(A102="","",SUMIFS(Mouvements!$E$6:$E$505,Mouvements!$C$6:$C$505,A102,Mouvements!$D$6:$D$505,"Sortie"))</x:f>
      </x:c>
      <x:c r="J102" s="40" t="str">
        <x:f>IF(A102="","",E102+H102-I102)</x:f>
      </x:c>
      <x:c r="K102" s="41" t="str">
        <x:f>IF(A102="","",J102*F102)</x:f>
      </x:c>
      <x:c r="L102" s="47" t="str">
        <x:f>IF(A102="","",IF(COUNTIF($A$6:$A$505,A102)&gt;1,"Doublon code",IF(J102&lt;0,"Stock négatif",IF(J102=0,"Rupture",IF(J102&lt;=G102,"Sous seuil","Disponible")))))</x:f>
      </x:c>
    </x:row>
    <x:row r="103" ht="23" customHeight="1">
      <x:c r="A103" s="38"/>
      <x:c r="B103" s="38"/>
      <x:c r="C103" s="38"/>
      <x:c r="D103" s="38"/>
      <x:c r="E103" s="38"/>
      <x:c r="F103" s="39"/>
      <x:c r="G103" s="38"/>
      <x:c r="H103" s="40" t="str">
        <x:f>IF(A103="","",SUMIFS(Mouvements!$E$6:$E$505,Mouvements!$C$6:$C$505,A103,Mouvements!$D$6:$D$505,"Entrée"))</x:f>
      </x:c>
      <x:c r="I103" s="40" t="str">
        <x:f>IF(A103="","",SUMIFS(Mouvements!$E$6:$E$505,Mouvements!$C$6:$C$505,A103,Mouvements!$D$6:$D$505,"Sortie"))</x:f>
      </x:c>
      <x:c r="J103" s="40" t="str">
        <x:f>IF(A103="","",E103+H103-I103)</x:f>
      </x:c>
      <x:c r="K103" s="41" t="str">
        <x:f>IF(A103="","",J103*F103)</x:f>
      </x:c>
      <x:c r="L103" s="47" t="str">
        <x:f>IF(A103="","",IF(COUNTIF($A$6:$A$505,A103)&gt;1,"Doublon code",IF(J103&lt;0,"Stock négatif",IF(J103=0,"Rupture",IF(J103&lt;=G103,"Sous seuil","Disponible")))))</x:f>
      </x:c>
    </x:row>
    <x:row r="104" ht="23" customHeight="1">
      <x:c r="A104" s="38"/>
      <x:c r="B104" s="38"/>
      <x:c r="C104" s="38"/>
      <x:c r="D104" s="38"/>
      <x:c r="E104" s="38"/>
      <x:c r="F104" s="39"/>
      <x:c r="G104" s="38"/>
      <x:c r="H104" s="40" t="str">
        <x:f>IF(A104="","",SUMIFS(Mouvements!$E$6:$E$505,Mouvements!$C$6:$C$505,A104,Mouvements!$D$6:$D$505,"Entrée"))</x:f>
      </x:c>
      <x:c r="I104" s="40" t="str">
        <x:f>IF(A104="","",SUMIFS(Mouvements!$E$6:$E$505,Mouvements!$C$6:$C$505,A104,Mouvements!$D$6:$D$505,"Sortie"))</x:f>
      </x:c>
      <x:c r="J104" s="40" t="str">
        <x:f>IF(A104="","",E104+H104-I104)</x:f>
      </x:c>
      <x:c r="K104" s="41" t="str">
        <x:f>IF(A104="","",J104*F104)</x:f>
      </x:c>
      <x:c r="L104" s="47" t="str">
        <x:f>IF(A104="","",IF(COUNTIF($A$6:$A$505,A104)&gt;1,"Doublon code",IF(J104&lt;0,"Stock négatif",IF(J104=0,"Rupture",IF(J104&lt;=G104,"Sous seuil","Disponible")))))</x:f>
      </x:c>
    </x:row>
    <x:row r="105" ht="23" customHeight="1">
      <x:c r="A105" s="38"/>
      <x:c r="B105" s="38"/>
      <x:c r="C105" s="38"/>
      <x:c r="D105" s="38"/>
      <x:c r="E105" s="38"/>
      <x:c r="F105" s="39"/>
      <x:c r="G105" s="38"/>
      <x:c r="H105" s="40" t="str">
        <x:f>IF(A105="","",SUMIFS(Mouvements!$E$6:$E$505,Mouvements!$C$6:$C$505,A105,Mouvements!$D$6:$D$505,"Entrée"))</x:f>
      </x:c>
      <x:c r="I105" s="40" t="str">
        <x:f>IF(A105="","",SUMIFS(Mouvements!$E$6:$E$505,Mouvements!$C$6:$C$505,A105,Mouvements!$D$6:$D$505,"Sortie"))</x:f>
      </x:c>
      <x:c r="J105" s="40" t="str">
        <x:f>IF(A105="","",E105+H105-I105)</x:f>
      </x:c>
      <x:c r="K105" s="41" t="str">
        <x:f>IF(A105="","",J105*F105)</x:f>
      </x:c>
      <x:c r="L105" s="47" t="str">
        <x:f>IF(A105="","",IF(COUNTIF($A$6:$A$505,A105)&gt;1,"Doublon code",IF(J105&lt;0,"Stock négatif",IF(J105=0,"Rupture",IF(J105&lt;=G105,"Sous seuil","Disponible")))))</x:f>
      </x:c>
    </x:row>
    <x:row r="106" ht="23" customHeight="1">
      <x:c r="A106" s="38"/>
      <x:c r="B106" s="38"/>
      <x:c r="C106" s="38"/>
      <x:c r="D106" s="38"/>
      <x:c r="E106" s="38"/>
      <x:c r="F106" s="39"/>
      <x:c r="G106" s="38"/>
      <x:c r="H106" s="40" t="str">
        <x:f>IF(A106="","",SUMIFS(Mouvements!$E$6:$E$505,Mouvements!$C$6:$C$505,A106,Mouvements!$D$6:$D$505,"Entrée"))</x:f>
      </x:c>
      <x:c r="I106" s="40" t="str">
        <x:f>IF(A106="","",SUMIFS(Mouvements!$E$6:$E$505,Mouvements!$C$6:$C$505,A106,Mouvements!$D$6:$D$505,"Sortie"))</x:f>
      </x:c>
      <x:c r="J106" s="40" t="str">
        <x:f>IF(A106="","",E106+H106-I106)</x:f>
      </x:c>
      <x:c r="K106" s="41" t="str">
        <x:f>IF(A106="","",J106*F106)</x:f>
      </x:c>
      <x:c r="L106" s="47" t="str">
        <x:f>IF(A106="","",IF(COUNTIF($A$6:$A$505,A106)&gt;1,"Doublon code",IF(J106&lt;0,"Stock négatif",IF(J106=0,"Rupture",IF(J106&lt;=G106,"Sous seuil","Disponible")))))</x:f>
      </x:c>
    </x:row>
    <x:row r="107" ht="23" customHeight="1">
      <x:c r="A107" s="38"/>
      <x:c r="B107" s="38"/>
      <x:c r="C107" s="38"/>
      <x:c r="D107" s="38"/>
      <x:c r="E107" s="38"/>
      <x:c r="F107" s="39"/>
      <x:c r="G107" s="38"/>
      <x:c r="H107" s="40" t="str">
        <x:f>IF(A107="","",SUMIFS(Mouvements!$E$6:$E$505,Mouvements!$C$6:$C$505,A107,Mouvements!$D$6:$D$505,"Entrée"))</x:f>
      </x:c>
      <x:c r="I107" s="40" t="str">
        <x:f>IF(A107="","",SUMIFS(Mouvements!$E$6:$E$505,Mouvements!$C$6:$C$505,A107,Mouvements!$D$6:$D$505,"Sortie"))</x:f>
      </x:c>
      <x:c r="J107" s="40" t="str">
        <x:f>IF(A107="","",E107+H107-I107)</x:f>
      </x:c>
      <x:c r="K107" s="41" t="str">
        <x:f>IF(A107="","",J107*F107)</x:f>
      </x:c>
      <x:c r="L107" s="47" t="str">
        <x:f>IF(A107="","",IF(COUNTIF($A$6:$A$505,A107)&gt;1,"Doublon code",IF(J107&lt;0,"Stock négatif",IF(J107=0,"Rupture",IF(J107&lt;=G107,"Sous seuil","Disponible")))))</x:f>
      </x:c>
    </x:row>
    <x:row r="108" ht="23" customHeight="1">
      <x:c r="A108" s="38"/>
      <x:c r="B108" s="38"/>
      <x:c r="C108" s="38"/>
      <x:c r="D108" s="38"/>
      <x:c r="E108" s="38"/>
      <x:c r="F108" s="39"/>
      <x:c r="G108" s="38"/>
      <x:c r="H108" s="40" t="str">
        <x:f>IF(A108="","",SUMIFS(Mouvements!$E$6:$E$505,Mouvements!$C$6:$C$505,A108,Mouvements!$D$6:$D$505,"Entrée"))</x:f>
      </x:c>
      <x:c r="I108" s="40" t="str">
        <x:f>IF(A108="","",SUMIFS(Mouvements!$E$6:$E$505,Mouvements!$C$6:$C$505,A108,Mouvements!$D$6:$D$505,"Sortie"))</x:f>
      </x:c>
      <x:c r="J108" s="40" t="str">
        <x:f>IF(A108="","",E108+H108-I108)</x:f>
      </x:c>
      <x:c r="K108" s="41" t="str">
        <x:f>IF(A108="","",J108*F108)</x:f>
      </x:c>
      <x:c r="L108" s="47" t="str">
        <x:f>IF(A108="","",IF(COUNTIF($A$6:$A$505,A108)&gt;1,"Doublon code",IF(J108&lt;0,"Stock négatif",IF(J108=0,"Rupture",IF(J108&lt;=G108,"Sous seuil","Disponible")))))</x:f>
      </x:c>
    </x:row>
    <x:row r="109" ht="23" customHeight="1">
      <x:c r="A109" s="38"/>
      <x:c r="B109" s="38"/>
      <x:c r="C109" s="38"/>
      <x:c r="D109" s="38"/>
      <x:c r="E109" s="38"/>
      <x:c r="F109" s="39"/>
      <x:c r="G109" s="38"/>
      <x:c r="H109" s="40" t="str">
        <x:f>IF(A109="","",SUMIFS(Mouvements!$E$6:$E$505,Mouvements!$C$6:$C$505,A109,Mouvements!$D$6:$D$505,"Entrée"))</x:f>
      </x:c>
      <x:c r="I109" s="40" t="str">
        <x:f>IF(A109="","",SUMIFS(Mouvements!$E$6:$E$505,Mouvements!$C$6:$C$505,A109,Mouvements!$D$6:$D$505,"Sortie"))</x:f>
      </x:c>
      <x:c r="J109" s="40" t="str">
        <x:f>IF(A109="","",E109+H109-I109)</x:f>
      </x:c>
      <x:c r="K109" s="41" t="str">
        <x:f>IF(A109="","",J109*F109)</x:f>
      </x:c>
      <x:c r="L109" s="47" t="str">
        <x:f>IF(A109="","",IF(COUNTIF($A$6:$A$505,A109)&gt;1,"Doublon code",IF(J109&lt;0,"Stock négatif",IF(J109=0,"Rupture",IF(J109&lt;=G109,"Sous seuil","Disponible")))))</x:f>
      </x:c>
    </x:row>
    <x:row r="110" ht="23" customHeight="1">
      <x:c r="A110" s="38"/>
      <x:c r="B110" s="38"/>
      <x:c r="C110" s="38"/>
      <x:c r="D110" s="38"/>
      <x:c r="E110" s="38"/>
      <x:c r="F110" s="39"/>
      <x:c r="G110" s="38"/>
      <x:c r="H110" s="40" t="str">
        <x:f>IF(A110="","",SUMIFS(Mouvements!$E$6:$E$505,Mouvements!$C$6:$C$505,A110,Mouvements!$D$6:$D$505,"Entrée"))</x:f>
      </x:c>
      <x:c r="I110" s="40" t="str">
        <x:f>IF(A110="","",SUMIFS(Mouvements!$E$6:$E$505,Mouvements!$C$6:$C$505,A110,Mouvements!$D$6:$D$505,"Sortie"))</x:f>
      </x:c>
      <x:c r="J110" s="40" t="str">
        <x:f>IF(A110="","",E110+H110-I110)</x:f>
      </x:c>
      <x:c r="K110" s="41" t="str">
        <x:f>IF(A110="","",J110*F110)</x:f>
      </x:c>
      <x:c r="L110" s="47" t="str">
        <x:f>IF(A110="","",IF(COUNTIF($A$6:$A$505,A110)&gt;1,"Doublon code",IF(J110&lt;0,"Stock négatif",IF(J110=0,"Rupture",IF(J110&lt;=G110,"Sous seuil","Disponible")))))</x:f>
      </x:c>
    </x:row>
    <x:row r="111" ht="23" customHeight="1">
      <x:c r="A111" s="38"/>
      <x:c r="B111" s="38"/>
      <x:c r="C111" s="38"/>
      <x:c r="D111" s="38"/>
      <x:c r="E111" s="38"/>
      <x:c r="F111" s="39"/>
      <x:c r="G111" s="38"/>
      <x:c r="H111" s="40" t="str">
        <x:f>IF(A111="","",SUMIFS(Mouvements!$E$6:$E$505,Mouvements!$C$6:$C$505,A111,Mouvements!$D$6:$D$505,"Entrée"))</x:f>
      </x:c>
      <x:c r="I111" s="40" t="str">
        <x:f>IF(A111="","",SUMIFS(Mouvements!$E$6:$E$505,Mouvements!$C$6:$C$505,A111,Mouvements!$D$6:$D$505,"Sortie"))</x:f>
      </x:c>
      <x:c r="J111" s="40" t="str">
        <x:f>IF(A111="","",E111+H111-I111)</x:f>
      </x:c>
      <x:c r="K111" s="41" t="str">
        <x:f>IF(A111="","",J111*F111)</x:f>
      </x:c>
      <x:c r="L111" s="47" t="str">
        <x:f>IF(A111="","",IF(COUNTIF($A$6:$A$505,A111)&gt;1,"Doublon code",IF(J111&lt;0,"Stock négatif",IF(J111=0,"Rupture",IF(J111&lt;=G111,"Sous seuil","Disponible")))))</x:f>
      </x:c>
    </x:row>
    <x:row r="112" ht="23" customHeight="1">
      <x:c r="A112" s="38"/>
      <x:c r="B112" s="38"/>
      <x:c r="C112" s="38"/>
      <x:c r="D112" s="38"/>
      <x:c r="E112" s="38"/>
      <x:c r="F112" s="39"/>
      <x:c r="G112" s="38"/>
      <x:c r="H112" s="40" t="str">
        <x:f>IF(A112="","",SUMIFS(Mouvements!$E$6:$E$505,Mouvements!$C$6:$C$505,A112,Mouvements!$D$6:$D$505,"Entrée"))</x:f>
      </x:c>
      <x:c r="I112" s="40" t="str">
        <x:f>IF(A112="","",SUMIFS(Mouvements!$E$6:$E$505,Mouvements!$C$6:$C$505,A112,Mouvements!$D$6:$D$505,"Sortie"))</x:f>
      </x:c>
      <x:c r="J112" s="40" t="str">
        <x:f>IF(A112="","",E112+H112-I112)</x:f>
      </x:c>
      <x:c r="K112" s="41" t="str">
        <x:f>IF(A112="","",J112*F112)</x:f>
      </x:c>
      <x:c r="L112" s="47" t="str">
        <x:f>IF(A112="","",IF(COUNTIF($A$6:$A$505,A112)&gt;1,"Doublon code",IF(J112&lt;0,"Stock négatif",IF(J112=0,"Rupture",IF(J112&lt;=G112,"Sous seuil","Disponible")))))</x:f>
      </x:c>
    </x:row>
    <x:row r="113" ht="23" customHeight="1">
      <x:c r="A113" s="38"/>
      <x:c r="B113" s="38"/>
      <x:c r="C113" s="38"/>
      <x:c r="D113" s="38"/>
      <x:c r="E113" s="38"/>
      <x:c r="F113" s="39"/>
      <x:c r="G113" s="38"/>
      <x:c r="H113" s="40" t="str">
        <x:f>IF(A113="","",SUMIFS(Mouvements!$E$6:$E$505,Mouvements!$C$6:$C$505,A113,Mouvements!$D$6:$D$505,"Entrée"))</x:f>
      </x:c>
      <x:c r="I113" s="40" t="str">
        <x:f>IF(A113="","",SUMIFS(Mouvements!$E$6:$E$505,Mouvements!$C$6:$C$505,A113,Mouvements!$D$6:$D$505,"Sortie"))</x:f>
      </x:c>
      <x:c r="J113" s="40" t="str">
        <x:f>IF(A113="","",E113+H113-I113)</x:f>
      </x:c>
      <x:c r="K113" s="41" t="str">
        <x:f>IF(A113="","",J113*F113)</x:f>
      </x:c>
      <x:c r="L113" s="47" t="str">
        <x:f>IF(A113="","",IF(COUNTIF($A$6:$A$505,A113)&gt;1,"Doublon code",IF(J113&lt;0,"Stock négatif",IF(J113=0,"Rupture",IF(J113&lt;=G113,"Sous seuil","Disponible")))))</x:f>
      </x:c>
    </x:row>
    <x:row r="114" ht="23" customHeight="1">
      <x:c r="A114" s="38"/>
      <x:c r="B114" s="38"/>
      <x:c r="C114" s="38"/>
      <x:c r="D114" s="38"/>
      <x:c r="E114" s="38"/>
      <x:c r="F114" s="39"/>
      <x:c r="G114" s="38"/>
      <x:c r="H114" s="40" t="str">
        <x:f>IF(A114="","",SUMIFS(Mouvements!$E$6:$E$505,Mouvements!$C$6:$C$505,A114,Mouvements!$D$6:$D$505,"Entrée"))</x:f>
      </x:c>
      <x:c r="I114" s="40" t="str">
        <x:f>IF(A114="","",SUMIFS(Mouvements!$E$6:$E$505,Mouvements!$C$6:$C$505,A114,Mouvements!$D$6:$D$505,"Sortie"))</x:f>
      </x:c>
      <x:c r="J114" s="40" t="str">
        <x:f>IF(A114="","",E114+H114-I114)</x:f>
      </x:c>
      <x:c r="K114" s="41" t="str">
        <x:f>IF(A114="","",J114*F114)</x:f>
      </x:c>
      <x:c r="L114" s="47" t="str">
        <x:f>IF(A114="","",IF(COUNTIF($A$6:$A$505,A114)&gt;1,"Doublon code",IF(J114&lt;0,"Stock négatif",IF(J114=0,"Rupture",IF(J114&lt;=G114,"Sous seuil","Disponible")))))</x:f>
      </x:c>
    </x:row>
    <x:row r="115" ht="23" customHeight="1">
      <x:c r="A115" s="38"/>
      <x:c r="B115" s="38"/>
      <x:c r="C115" s="38"/>
      <x:c r="D115" s="38"/>
      <x:c r="E115" s="38"/>
      <x:c r="F115" s="39"/>
      <x:c r="G115" s="38"/>
      <x:c r="H115" s="40" t="str">
        <x:f>IF(A115="","",SUMIFS(Mouvements!$E$6:$E$505,Mouvements!$C$6:$C$505,A115,Mouvements!$D$6:$D$505,"Entrée"))</x:f>
      </x:c>
      <x:c r="I115" s="40" t="str">
        <x:f>IF(A115="","",SUMIFS(Mouvements!$E$6:$E$505,Mouvements!$C$6:$C$505,A115,Mouvements!$D$6:$D$505,"Sortie"))</x:f>
      </x:c>
      <x:c r="J115" s="40" t="str">
        <x:f>IF(A115="","",E115+H115-I115)</x:f>
      </x:c>
      <x:c r="K115" s="41" t="str">
        <x:f>IF(A115="","",J115*F115)</x:f>
      </x:c>
      <x:c r="L115" s="47" t="str">
        <x:f>IF(A115="","",IF(COUNTIF($A$6:$A$505,A115)&gt;1,"Doublon code",IF(J115&lt;0,"Stock négatif",IF(J115=0,"Rupture",IF(J115&lt;=G115,"Sous seuil","Disponible")))))</x:f>
      </x:c>
    </x:row>
    <x:row r="116" ht="23" customHeight="1">
      <x:c r="A116" s="38"/>
      <x:c r="B116" s="38"/>
      <x:c r="C116" s="38"/>
      <x:c r="D116" s="38"/>
      <x:c r="E116" s="38"/>
      <x:c r="F116" s="39"/>
      <x:c r="G116" s="38"/>
      <x:c r="H116" s="40" t="str">
        <x:f>IF(A116="","",SUMIFS(Mouvements!$E$6:$E$505,Mouvements!$C$6:$C$505,A116,Mouvements!$D$6:$D$505,"Entrée"))</x:f>
      </x:c>
      <x:c r="I116" s="40" t="str">
        <x:f>IF(A116="","",SUMIFS(Mouvements!$E$6:$E$505,Mouvements!$C$6:$C$505,A116,Mouvements!$D$6:$D$505,"Sortie"))</x:f>
      </x:c>
      <x:c r="J116" s="40" t="str">
        <x:f>IF(A116="","",E116+H116-I116)</x:f>
      </x:c>
      <x:c r="K116" s="41" t="str">
        <x:f>IF(A116="","",J116*F116)</x:f>
      </x:c>
      <x:c r="L116" s="47" t="str">
        <x:f>IF(A116="","",IF(COUNTIF($A$6:$A$505,A116)&gt;1,"Doublon code",IF(J116&lt;0,"Stock négatif",IF(J116=0,"Rupture",IF(J116&lt;=G116,"Sous seuil","Disponible")))))</x:f>
      </x:c>
    </x:row>
    <x:row r="117" ht="23" customHeight="1">
      <x:c r="A117" s="38"/>
      <x:c r="B117" s="38"/>
      <x:c r="C117" s="38"/>
      <x:c r="D117" s="38"/>
      <x:c r="E117" s="38"/>
      <x:c r="F117" s="39"/>
      <x:c r="G117" s="38"/>
      <x:c r="H117" s="40" t="str">
        <x:f>IF(A117="","",SUMIFS(Mouvements!$E$6:$E$505,Mouvements!$C$6:$C$505,A117,Mouvements!$D$6:$D$505,"Entrée"))</x:f>
      </x:c>
      <x:c r="I117" s="40" t="str">
        <x:f>IF(A117="","",SUMIFS(Mouvements!$E$6:$E$505,Mouvements!$C$6:$C$505,A117,Mouvements!$D$6:$D$505,"Sortie"))</x:f>
      </x:c>
      <x:c r="J117" s="40" t="str">
        <x:f>IF(A117="","",E117+H117-I117)</x:f>
      </x:c>
      <x:c r="K117" s="41" t="str">
        <x:f>IF(A117="","",J117*F117)</x:f>
      </x:c>
      <x:c r="L117" s="47" t="str">
        <x:f>IF(A117="","",IF(COUNTIF($A$6:$A$505,A117)&gt;1,"Doublon code",IF(J117&lt;0,"Stock négatif",IF(J117=0,"Rupture",IF(J117&lt;=G117,"Sous seuil","Disponible")))))</x:f>
      </x:c>
    </x:row>
    <x:row r="118" ht="23" customHeight="1">
      <x:c r="A118" s="38"/>
      <x:c r="B118" s="38"/>
      <x:c r="C118" s="38"/>
      <x:c r="D118" s="38"/>
      <x:c r="E118" s="38"/>
      <x:c r="F118" s="39"/>
      <x:c r="G118" s="38"/>
      <x:c r="H118" s="40" t="str">
        <x:f>IF(A118="","",SUMIFS(Mouvements!$E$6:$E$505,Mouvements!$C$6:$C$505,A118,Mouvements!$D$6:$D$505,"Entrée"))</x:f>
      </x:c>
      <x:c r="I118" s="40" t="str">
        <x:f>IF(A118="","",SUMIFS(Mouvements!$E$6:$E$505,Mouvements!$C$6:$C$505,A118,Mouvements!$D$6:$D$505,"Sortie"))</x:f>
      </x:c>
      <x:c r="J118" s="40" t="str">
        <x:f>IF(A118="","",E118+H118-I118)</x:f>
      </x:c>
      <x:c r="K118" s="41" t="str">
        <x:f>IF(A118="","",J118*F118)</x:f>
      </x:c>
      <x:c r="L118" s="47" t="str">
        <x:f>IF(A118="","",IF(COUNTIF($A$6:$A$505,A118)&gt;1,"Doublon code",IF(J118&lt;0,"Stock négatif",IF(J118=0,"Rupture",IF(J118&lt;=G118,"Sous seuil","Disponible")))))</x:f>
      </x:c>
    </x:row>
    <x:row r="119" ht="23" customHeight="1">
      <x:c r="A119" s="38"/>
      <x:c r="B119" s="38"/>
      <x:c r="C119" s="38"/>
      <x:c r="D119" s="38"/>
      <x:c r="E119" s="38"/>
      <x:c r="F119" s="39"/>
      <x:c r="G119" s="38"/>
      <x:c r="H119" s="40" t="str">
        <x:f>IF(A119="","",SUMIFS(Mouvements!$E$6:$E$505,Mouvements!$C$6:$C$505,A119,Mouvements!$D$6:$D$505,"Entrée"))</x:f>
      </x:c>
      <x:c r="I119" s="40" t="str">
        <x:f>IF(A119="","",SUMIFS(Mouvements!$E$6:$E$505,Mouvements!$C$6:$C$505,A119,Mouvements!$D$6:$D$505,"Sortie"))</x:f>
      </x:c>
      <x:c r="J119" s="40" t="str">
        <x:f>IF(A119="","",E119+H119-I119)</x:f>
      </x:c>
      <x:c r="K119" s="41" t="str">
        <x:f>IF(A119="","",J119*F119)</x:f>
      </x:c>
      <x:c r="L119" s="47" t="str">
        <x:f>IF(A119="","",IF(COUNTIF($A$6:$A$505,A119)&gt;1,"Doublon code",IF(J119&lt;0,"Stock négatif",IF(J119=0,"Rupture",IF(J119&lt;=G119,"Sous seuil","Disponible")))))</x:f>
      </x:c>
    </x:row>
    <x:row r="120" ht="23" customHeight="1">
      <x:c r="A120" s="38"/>
      <x:c r="B120" s="38"/>
      <x:c r="C120" s="38"/>
      <x:c r="D120" s="38"/>
      <x:c r="E120" s="38"/>
      <x:c r="F120" s="39"/>
      <x:c r="G120" s="38"/>
      <x:c r="H120" s="40" t="str">
        <x:f>IF(A120="","",SUMIFS(Mouvements!$E$6:$E$505,Mouvements!$C$6:$C$505,A120,Mouvements!$D$6:$D$505,"Entrée"))</x:f>
      </x:c>
      <x:c r="I120" s="40" t="str">
        <x:f>IF(A120="","",SUMIFS(Mouvements!$E$6:$E$505,Mouvements!$C$6:$C$505,A120,Mouvements!$D$6:$D$505,"Sortie"))</x:f>
      </x:c>
      <x:c r="J120" s="40" t="str">
        <x:f>IF(A120="","",E120+H120-I120)</x:f>
      </x:c>
      <x:c r="K120" s="41" t="str">
        <x:f>IF(A120="","",J120*F120)</x:f>
      </x:c>
      <x:c r="L120" s="47" t="str">
        <x:f>IF(A120="","",IF(COUNTIF($A$6:$A$505,A120)&gt;1,"Doublon code",IF(J120&lt;0,"Stock négatif",IF(J120=0,"Rupture",IF(J120&lt;=G120,"Sous seuil","Disponible")))))</x:f>
      </x:c>
    </x:row>
    <x:row r="121" ht="23" customHeight="1">
      <x:c r="A121" s="38"/>
      <x:c r="B121" s="38"/>
      <x:c r="C121" s="38"/>
      <x:c r="D121" s="38"/>
      <x:c r="E121" s="38"/>
      <x:c r="F121" s="39"/>
      <x:c r="G121" s="38"/>
      <x:c r="H121" s="40" t="str">
        <x:f>IF(A121="","",SUMIFS(Mouvements!$E$6:$E$505,Mouvements!$C$6:$C$505,A121,Mouvements!$D$6:$D$505,"Entrée"))</x:f>
      </x:c>
      <x:c r="I121" s="40" t="str">
        <x:f>IF(A121="","",SUMIFS(Mouvements!$E$6:$E$505,Mouvements!$C$6:$C$505,A121,Mouvements!$D$6:$D$505,"Sortie"))</x:f>
      </x:c>
      <x:c r="J121" s="40" t="str">
        <x:f>IF(A121="","",E121+H121-I121)</x:f>
      </x:c>
      <x:c r="K121" s="41" t="str">
        <x:f>IF(A121="","",J121*F121)</x:f>
      </x:c>
      <x:c r="L121" s="47" t="str">
        <x:f>IF(A121="","",IF(COUNTIF($A$6:$A$505,A121)&gt;1,"Doublon code",IF(J121&lt;0,"Stock négatif",IF(J121=0,"Rupture",IF(J121&lt;=G121,"Sous seuil","Disponible")))))</x:f>
      </x:c>
    </x:row>
    <x:row r="122" ht="23" customHeight="1">
      <x:c r="A122" s="38"/>
      <x:c r="B122" s="38"/>
      <x:c r="C122" s="38"/>
      <x:c r="D122" s="38"/>
      <x:c r="E122" s="38"/>
      <x:c r="F122" s="39"/>
      <x:c r="G122" s="38"/>
      <x:c r="H122" s="40" t="str">
        <x:f>IF(A122="","",SUMIFS(Mouvements!$E$6:$E$505,Mouvements!$C$6:$C$505,A122,Mouvements!$D$6:$D$505,"Entrée"))</x:f>
      </x:c>
      <x:c r="I122" s="40" t="str">
        <x:f>IF(A122="","",SUMIFS(Mouvements!$E$6:$E$505,Mouvements!$C$6:$C$505,A122,Mouvements!$D$6:$D$505,"Sortie"))</x:f>
      </x:c>
      <x:c r="J122" s="40" t="str">
        <x:f>IF(A122="","",E122+H122-I122)</x:f>
      </x:c>
      <x:c r="K122" s="41" t="str">
        <x:f>IF(A122="","",J122*F122)</x:f>
      </x:c>
      <x:c r="L122" s="47" t="str">
        <x:f>IF(A122="","",IF(COUNTIF($A$6:$A$505,A122)&gt;1,"Doublon code",IF(J122&lt;0,"Stock négatif",IF(J122=0,"Rupture",IF(J122&lt;=G122,"Sous seuil","Disponible")))))</x:f>
      </x:c>
    </x:row>
    <x:row r="123" ht="23" customHeight="1">
      <x:c r="A123" s="38"/>
      <x:c r="B123" s="38"/>
      <x:c r="C123" s="38"/>
      <x:c r="D123" s="38"/>
      <x:c r="E123" s="38"/>
      <x:c r="F123" s="39"/>
      <x:c r="G123" s="38"/>
      <x:c r="H123" s="40" t="str">
        <x:f>IF(A123="","",SUMIFS(Mouvements!$E$6:$E$505,Mouvements!$C$6:$C$505,A123,Mouvements!$D$6:$D$505,"Entrée"))</x:f>
      </x:c>
      <x:c r="I123" s="40" t="str">
        <x:f>IF(A123="","",SUMIFS(Mouvements!$E$6:$E$505,Mouvements!$C$6:$C$505,A123,Mouvements!$D$6:$D$505,"Sortie"))</x:f>
      </x:c>
      <x:c r="J123" s="40" t="str">
        <x:f>IF(A123="","",E123+H123-I123)</x:f>
      </x:c>
      <x:c r="K123" s="41" t="str">
        <x:f>IF(A123="","",J123*F123)</x:f>
      </x:c>
      <x:c r="L123" s="47" t="str">
        <x:f>IF(A123="","",IF(COUNTIF($A$6:$A$505,A123)&gt;1,"Doublon code",IF(J123&lt;0,"Stock négatif",IF(J123=0,"Rupture",IF(J123&lt;=G123,"Sous seuil","Disponible")))))</x:f>
      </x:c>
    </x:row>
    <x:row r="124" ht="23" customHeight="1">
      <x:c r="A124" s="38"/>
      <x:c r="B124" s="38"/>
      <x:c r="C124" s="38"/>
      <x:c r="D124" s="38"/>
      <x:c r="E124" s="38"/>
      <x:c r="F124" s="39"/>
      <x:c r="G124" s="38"/>
      <x:c r="H124" s="40" t="str">
        <x:f>IF(A124="","",SUMIFS(Mouvements!$E$6:$E$505,Mouvements!$C$6:$C$505,A124,Mouvements!$D$6:$D$505,"Entrée"))</x:f>
      </x:c>
      <x:c r="I124" s="40" t="str">
        <x:f>IF(A124="","",SUMIFS(Mouvements!$E$6:$E$505,Mouvements!$C$6:$C$505,A124,Mouvements!$D$6:$D$505,"Sortie"))</x:f>
      </x:c>
      <x:c r="J124" s="40" t="str">
        <x:f>IF(A124="","",E124+H124-I124)</x:f>
      </x:c>
      <x:c r="K124" s="41" t="str">
        <x:f>IF(A124="","",J124*F124)</x:f>
      </x:c>
      <x:c r="L124" s="47" t="str">
        <x:f>IF(A124="","",IF(COUNTIF($A$6:$A$505,A124)&gt;1,"Doublon code",IF(J124&lt;0,"Stock négatif",IF(J124=0,"Rupture",IF(J124&lt;=G124,"Sous seuil","Disponible")))))</x:f>
      </x:c>
    </x:row>
    <x:row r="125" ht="23" customHeight="1">
      <x:c r="A125" s="38"/>
      <x:c r="B125" s="38"/>
      <x:c r="C125" s="38"/>
      <x:c r="D125" s="38"/>
      <x:c r="E125" s="38"/>
      <x:c r="F125" s="39"/>
      <x:c r="G125" s="38"/>
      <x:c r="H125" s="40" t="str">
        <x:f>IF(A125="","",SUMIFS(Mouvements!$E$6:$E$505,Mouvements!$C$6:$C$505,A125,Mouvements!$D$6:$D$505,"Entrée"))</x:f>
      </x:c>
      <x:c r="I125" s="40" t="str">
        <x:f>IF(A125="","",SUMIFS(Mouvements!$E$6:$E$505,Mouvements!$C$6:$C$505,A125,Mouvements!$D$6:$D$505,"Sortie"))</x:f>
      </x:c>
      <x:c r="J125" s="40" t="str">
        <x:f>IF(A125="","",E125+H125-I125)</x:f>
      </x:c>
      <x:c r="K125" s="41" t="str">
        <x:f>IF(A125="","",J125*F125)</x:f>
      </x:c>
      <x:c r="L125" s="47" t="str">
        <x:f>IF(A125="","",IF(COUNTIF($A$6:$A$505,A125)&gt;1,"Doublon code",IF(J125&lt;0,"Stock négatif",IF(J125=0,"Rupture",IF(J125&lt;=G125,"Sous seuil","Disponible")))))</x:f>
      </x:c>
    </x:row>
    <x:row r="126" ht="23" customHeight="1">
      <x:c r="A126" s="38"/>
      <x:c r="B126" s="38"/>
      <x:c r="C126" s="38"/>
      <x:c r="D126" s="38"/>
      <x:c r="E126" s="38"/>
      <x:c r="F126" s="39"/>
      <x:c r="G126" s="38"/>
      <x:c r="H126" s="40" t="str">
        <x:f>IF(A126="","",SUMIFS(Mouvements!$E$6:$E$505,Mouvements!$C$6:$C$505,A126,Mouvements!$D$6:$D$505,"Entrée"))</x:f>
      </x:c>
      <x:c r="I126" s="40" t="str">
        <x:f>IF(A126="","",SUMIFS(Mouvements!$E$6:$E$505,Mouvements!$C$6:$C$505,A126,Mouvements!$D$6:$D$505,"Sortie"))</x:f>
      </x:c>
      <x:c r="J126" s="40" t="str">
        <x:f>IF(A126="","",E126+H126-I126)</x:f>
      </x:c>
      <x:c r="K126" s="41" t="str">
        <x:f>IF(A126="","",J126*F126)</x:f>
      </x:c>
      <x:c r="L126" s="47" t="str">
        <x:f>IF(A126="","",IF(COUNTIF($A$6:$A$505,A126)&gt;1,"Doublon code",IF(J126&lt;0,"Stock négatif",IF(J126=0,"Rupture",IF(J126&lt;=G126,"Sous seuil","Disponible")))))</x:f>
      </x:c>
    </x:row>
    <x:row r="127" ht="23" customHeight="1">
      <x:c r="A127" s="38"/>
      <x:c r="B127" s="38"/>
      <x:c r="C127" s="38"/>
      <x:c r="D127" s="38"/>
      <x:c r="E127" s="38"/>
      <x:c r="F127" s="39"/>
      <x:c r="G127" s="38"/>
      <x:c r="H127" s="40" t="str">
        <x:f>IF(A127="","",SUMIFS(Mouvements!$E$6:$E$505,Mouvements!$C$6:$C$505,A127,Mouvements!$D$6:$D$505,"Entrée"))</x:f>
      </x:c>
      <x:c r="I127" s="40" t="str">
        <x:f>IF(A127="","",SUMIFS(Mouvements!$E$6:$E$505,Mouvements!$C$6:$C$505,A127,Mouvements!$D$6:$D$505,"Sortie"))</x:f>
      </x:c>
      <x:c r="J127" s="40" t="str">
        <x:f>IF(A127="","",E127+H127-I127)</x:f>
      </x:c>
      <x:c r="K127" s="41" t="str">
        <x:f>IF(A127="","",J127*F127)</x:f>
      </x:c>
      <x:c r="L127" s="47" t="str">
        <x:f>IF(A127="","",IF(COUNTIF($A$6:$A$505,A127)&gt;1,"Doublon code",IF(J127&lt;0,"Stock négatif",IF(J127=0,"Rupture",IF(J127&lt;=G127,"Sous seuil","Disponible")))))</x:f>
      </x:c>
    </x:row>
    <x:row r="128" ht="23" customHeight="1">
      <x:c r="A128" s="38"/>
      <x:c r="B128" s="38"/>
      <x:c r="C128" s="38"/>
      <x:c r="D128" s="38"/>
      <x:c r="E128" s="38"/>
      <x:c r="F128" s="39"/>
      <x:c r="G128" s="38"/>
      <x:c r="H128" s="40" t="str">
        <x:f>IF(A128="","",SUMIFS(Mouvements!$E$6:$E$505,Mouvements!$C$6:$C$505,A128,Mouvements!$D$6:$D$505,"Entrée"))</x:f>
      </x:c>
      <x:c r="I128" s="40" t="str">
        <x:f>IF(A128="","",SUMIFS(Mouvements!$E$6:$E$505,Mouvements!$C$6:$C$505,A128,Mouvements!$D$6:$D$505,"Sortie"))</x:f>
      </x:c>
      <x:c r="J128" s="40" t="str">
        <x:f>IF(A128="","",E128+H128-I128)</x:f>
      </x:c>
      <x:c r="K128" s="41" t="str">
        <x:f>IF(A128="","",J128*F128)</x:f>
      </x:c>
      <x:c r="L128" s="47" t="str">
        <x:f>IF(A128="","",IF(COUNTIF($A$6:$A$505,A128)&gt;1,"Doublon code",IF(J128&lt;0,"Stock négatif",IF(J128=0,"Rupture",IF(J128&lt;=G128,"Sous seuil","Disponible")))))</x:f>
      </x:c>
    </x:row>
    <x:row r="129" ht="23" customHeight="1">
      <x:c r="A129" s="38"/>
      <x:c r="B129" s="38"/>
      <x:c r="C129" s="38"/>
      <x:c r="D129" s="38"/>
      <x:c r="E129" s="38"/>
      <x:c r="F129" s="39"/>
      <x:c r="G129" s="38"/>
      <x:c r="H129" s="40" t="str">
        <x:f>IF(A129="","",SUMIFS(Mouvements!$E$6:$E$505,Mouvements!$C$6:$C$505,A129,Mouvements!$D$6:$D$505,"Entrée"))</x:f>
      </x:c>
      <x:c r="I129" s="40" t="str">
        <x:f>IF(A129="","",SUMIFS(Mouvements!$E$6:$E$505,Mouvements!$C$6:$C$505,A129,Mouvements!$D$6:$D$505,"Sortie"))</x:f>
      </x:c>
      <x:c r="J129" s="40" t="str">
        <x:f>IF(A129="","",E129+H129-I129)</x:f>
      </x:c>
      <x:c r="K129" s="41" t="str">
        <x:f>IF(A129="","",J129*F129)</x:f>
      </x:c>
      <x:c r="L129" s="47" t="str">
        <x:f>IF(A129="","",IF(COUNTIF($A$6:$A$505,A129)&gt;1,"Doublon code",IF(J129&lt;0,"Stock négatif",IF(J129=0,"Rupture",IF(J129&lt;=G129,"Sous seuil","Disponible")))))</x:f>
      </x:c>
    </x:row>
    <x:row r="130" ht="23" customHeight="1">
      <x:c r="A130" s="38"/>
      <x:c r="B130" s="38"/>
      <x:c r="C130" s="38"/>
      <x:c r="D130" s="38"/>
      <x:c r="E130" s="38"/>
      <x:c r="F130" s="39"/>
      <x:c r="G130" s="38"/>
      <x:c r="H130" s="40" t="str">
        <x:f>IF(A130="","",SUMIFS(Mouvements!$E$6:$E$505,Mouvements!$C$6:$C$505,A130,Mouvements!$D$6:$D$505,"Entrée"))</x:f>
      </x:c>
      <x:c r="I130" s="40" t="str">
        <x:f>IF(A130="","",SUMIFS(Mouvements!$E$6:$E$505,Mouvements!$C$6:$C$505,A130,Mouvements!$D$6:$D$505,"Sortie"))</x:f>
      </x:c>
      <x:c r="J130" s="40" t="str">
        <x:f>IF(A130="","",E130+H130-I130)</x:f>
      </x:c>
      <x:c r="K130" s="41" t="str">
        <x:f>IF(A130="","",J130*F130)</x:f>
      </x:c>
      <x:c r="L130" s="47" t="str">
        <x:f>IF(A130="","",IF(COUNTIF($A$6:$A$505,A130)&gt;1,"Doublon code",IF(J130&lt;0,"Stock négatif",IF(J130=0,"Rupture",IF(J130&lt;=G130,"Sous seuil","Disponible")))))</x:f>
      </x:c>
    </x:row>
    <x:row r="131" ht="23" customHeight="1">
      <x:c r="A131" s="38"/>
      <x:c r="B131" s="38"/>
      <x:c r="C131" s="38"/>
      <x:c r="D131" s="38"/>
      <x:c r="E131" s="38"/>
      <x:c r="F131" s="39"/>
      <x:c r="G131" s="38"/>
      <x:c r="H131" s="40" t="str">
        <x:f>IF(A131="","",SUMIFS(Mouvements!$E$6:$E$505,Mouvements!$C$6:$C$505,A131,Mouvements!$D$6:$D$505,"Entrée"))</x:f>
      </x:c>
      <x:c r="I131" s="40" t="str">
        <x:f>IF(A131="","",SUMIFS(Mouvements!$E$6:$E$505,Mouvements!$C$6:$C$505,A131,Mouvements!$D$6:$D$505,"Sortie"))</x:f>
      </x:c>
      <x:c r="J131" s="40" t="str">
        <x:f>IF(A131="","",E131+H131-I131)</x:f>
      </x:c>
      <x:c r="K131" s="41" t="str">
        <x:f>IF(A131="","",J131*F131)</x:f>
      </x:c>
      <x:c r="L131" s="47" t="str">
        <x:f>IF(A131="","",IF(COUNTIF($A$6:$A$505,A131)&gt;1,"Doublon code",IF(J131&lt;0,"Stock négatif",IF(J131=0,"Rupture",IF(J131&lt;=G131,"Sous seuil","Disponible")))))</x:f>
      </x:c>
    </x:row>
    <x:row r="132" ht="23" customHeight="1">
      <x:c r="A132" s="38"/>
      <x:c r="B132" s="38"/>
      <x:c r="C132" s="38"/>
      <x:c r="D132" s="38"/>
      <x:c r="E132" s="38"/>
      <x:c r="F132" s="39"/>
      <x:c r="G132" s="38"/>
      <x:c r="H132" s="40" t="str">
        <x:f>IF(A132="","",SUMIFS(Mouvements!$E$6:$E$505,Mouvements!$C$6:$C$505,A132,Mouvements!$D$6:$D$505,"Entrée"))</x:f>
      </x:c>
      <x:c r="I132" s="40" t="str">
        <x:f>IF(A132="","",SUMIFS(Mouvements!$E$6:$E$505,Mouvements!$C$6:$C$505,A132,Mouvements!$D$6:$D$505,"Sortie"))</x:f>
      </x:c>
      <x:c r="J132" s="40" t="str">
        <x:f>IF(A132="","",E132+H132-I132)</x:f>
      </x:c>
      <x:c r="K132" s="41" t="str">
        <x:f>IF(A132="","",J132*F132)</x:f>
      </x:c>
      <x:c r="L132" s="47" t="str">
        <x:f>IF(A132="","",IF(COUNTIF($A$6:$A$505,A132)&gt;1,"Doublon code",IF(J132&lt;0,"Stock négatif",IF(J132=0,"Rupture",IF(J132&lt;=G132,"Sous seuil","Disponible")))))</x:f>
      </x:c>
    </x:row>
    <x:row r="133" ht="23" customHeight="1">
      <x:c r="A133" s="38"/>
      <x:c r="B133" s="38"/>
      <x:c r="C133" s="38"/>
      <x:c r="D133" s="38"/>
      <x:c r="E133" s="38"/>
      <x:c r="F133" s="39"/>
      <x:c r="G133" s="38"/>
      <x:c r="H133" s="40" t="str">
        <x:f>IF(A133="","",SUMIFS(Mouvements!$E$6:$E$505,Mouvements!$C$6:$C$505,A133,Mouvements!$D$6:$D$505,"Entrée"))</x:f>
      </x:c>
      <x:c r="I133" s="40" t="str">
        <x:f>IF(A133="","",SUMIFS(Mouvements!$E$6:$E$505,Mouvements!$C$6:$C$505,A133,Mouvements!$D$6:$D$505,"Sortie"))</x:f>
      </x:c>
      <x:c r="J133" s="40" t="str">
        <x:f>IF(A133="","",E133+H133-I133)</x:f>
      </x:c>
      <x:c r="K133" s="41" t="str">
        <x:f>IF(A133="","",J133*F133)</x:f>
      </x:c>
      <x:c r="L133" s="47" t="str">
        <x:f>IF(A133="","",IF(COUNTIF($A$6:$A$505,A133)&gt;1,"Doublon code",IF(J133&lt;0,"Stock négatif",IF(J133=0,"Rupture",IF(J133&lt;=G133,"Sous seuil","Disponible")))))</x:f>
      </x:c>
    </x:row>
    <x:row r="134" ht="23" customHeight="1">
      <x:c r="A134" s="38"/>
      <x:c r="B134" s="38"/>
      <x:c r="C134" s="38"/>
      <x:c r="D134" s="38"/>
      <x:c r="E134" s="38"/>
      <x:c r="F134" s="39"/>
      <x:c r="G134" s="38"/>
      <x:c r="H134" s="40" t="str">
        <x:f>IF(A134="","",SUMIFS(Mouvements!$E$6:$E$505,Mouvements!$C$6:$C$505,A134,Mouvements!$D$6:$D$505,"Entrée"))</x:f>
      </x:c>
      <x:c r="I134" s="40" t="str">
        <x:f>IF(A134="","",SUMIFS(Mouvements!$E$6:$E$505,Mouvements!$C$6:$C$505,A134,Mouvements!$D$6:$D$505,"Sortie"))</x:f>
      </x:c>
      <x:c r="J134" s="40" t="str">
        <x:f>IF(A134="","",E134+H134-I134)</x:f>
      </x:c>
      <x:c r="K134" s="41" t="str">
        <x:f>IF(A134="","",J134*F134)</x:f>
      </x:c>
      <x:c r="L134" s="47" t="str">
        <x:f>IF(A134="","",IF(COUNTIF($A$6:$A$505,A134)&gt;1,"Doublon code",IF(J134&lt;0,"Stock négatif",IF(J134=0,"Rupture",IF(J134&lt;=G134,"Sous seuil","Disponible")))))</x:f>
      </x:c>
    </x:row>
    <x:row r="135" ht="23" customHeight="1">
      <x:c r="A135" s="38"/>
      <x:c r="B135" s="38"/>
      <x:c r="C135" s="38"/>
      <x:c r="D135" s="38"/>
      <x:c r="E135" s="38"/>
      <x:c r="F135" s="39"/>
      <x:c r="G135" s="38"/>
      <x:c r="H135" s="40" t="str">
        <x:f>IF(A135="","",SUMIFS(Mouvements!$E$6:$E$505,Mouvements!$C$6:$C$505,A135,Mouvements!$D$6:$D$505,"Entrée"))</x:f>
      </x:c>
      <x:c r="I135" s="40" t="str">
        <x:f>IF(A135="","",SUMIFS(Mouvements!$E$6:$E$505,Mouvements!$C$6:$C$505,A135,Mouvements!$D$6:$D$505,"Sortie"))</x:f>
      </x:c>
      <x:c r="J135" s="40" t="str">
        <x:f>IF(A135="","",E135+H135-I135)</x:f>
      </x:c>
      <x:c r="K135" s="41" t="str">
        <x:f>IF(A135="","",J135*F135)</x:f>
      </x:c>
      <x:c r="L135" s="47" t="str">
        <x:f>IF(A135="","",IF(COUNTIF($A$6:$A$505,A135)&gt;1,"Doublon code",IF(J135&lt;0,"Stock négatif",IF(J135=0,"Rupture",IF(J135&lt;=G135,"Sous seuil","Disponible")))))</x:f>
      </x:c>
    </x:row>
    <x:row r="136" ht="23" customHeight="1">
      <x:c r="A136" s="38"/>
      <x:c r="B136" s="38"/>
      <x:c r="C136" s="38"/>
      <x:c r="D136" s="38"/>
      <x:c r="E136" s="38"/>
      <x:c r="F136" s="39"/>
      <x:c r="G136" s="38"/>
      <x:c r="H136" s="40" t="str">
        <x:f>IF(A136="","",SUMIFS(Mouvements!$E$6:$E$505,Mouvements!$C$6:$C$505,A136,Mouvements!$D$6:$D$505,"Entrée"))</x:f>
      </x:c>
      <x:c r="I136" s="40" t="str">
        <x:f>IF(A136="","",SUMIFS(Mouvements!$E$6:$E$505,Mouvements!$C$6:$C$505,A136,Mouvements!$D$6:$D$505,"Sortie"))</x:f>
      </x:c>
      <x:c r="J136" s="40" t="str">
        <x:f>IF(A136="","",E136+H136-I136)</x:f>
      </x:c>
      <x:c r="K136" s="41" t="str">
        <x:f>IF(A136="","",J136*F136)</x:f>
      </x:c>
      <x:c r="L136" s="47" t="str">
        <x:f>IF(A136="","",IF(COUNTIF($A$6:$A$505,A136)&gt;1,"Doublon code",IF(J136&lt;0,"Stock négatif",IF(J136=0,"Rupture",IF(J136&lt;=G136,"Sous seuil","Disponible")))))</x:f>
      </x:c>
    </x:row>
    <x:row r="137" ht="23" customHeight="1">
      <x:c r="A137" s="38"/>
      <x:c r="B137" s="38"/>
      <x:c r="C137" s="38"/>
      <x:c r="D137" s="38"/>
      <x:c r="E137" s="38"/>
      <x:c r="F137" s="39"/>
      <x:c r="G137" s="38"/>
      <x:c r="H137" s="40" t="str">
        <x:f>IF(A137="","",SUMIFS(Mouvements!$E$6:$E$505,Mouvements!$C$6:$C$505,A137,Mouvements!$D$6:$D$505,"Entrée"))</x:f>
      </x:c>
      <x:c r="I137" s="40" t="str">
        <x:f>IF(A137="","",SUMIFS(Mouvements!$E$6:$E$505,Mouvements!$C$6:$C$505,A137,Mouvements!$D$6:$D$505,"Sortie"))</x:f>
      </x:c>
      <x:c r="J137" s="40" t="str">
        <x:f>IF(A137="","",E137+H137-I137)</x:f>
      </x:c>
      <x:c r="K137" s="41" t="str">
        <x:f>IF(A137="","",J137*F137)</x:f>
      </x:c>
      <x:c r="L137" s="47" t="str">
        <x:f>IF(A137="","",IF(COUNTIF($A$6:$A$505,A137)&gt;1,"Doublon code",IF(J137&lt;0,"Stock négatif",IF(J137=0,"Rupture",IF(J137&lt;=G137,"Sous seuil","Disponible")))))</x:f>
      </x:c>
    </x:row>
    <x:row r="138" ht="23" customHeight="1">
      <x:c r="A138" s="38"/>
      <x:c r="B138" s="38"/>
      <x:c r="C138" s="38"/>
      <x:c r="D138" s="38"/>
      <x:c r="E138" s="38"/>
      <x:c r="F138" s="39"/>
      <x:c r="G138" s="38"/>
      <x:c r="H138" s="40" t="str">
        <x:f>IF(A138="","",SUMIFS(Mouvements!$E$6:$E$505,Mouvements!$C$6:$C$505,A138,Mouvements!$D$6:$D$505,"Entrée"))</x:f>
      </x:c>
      <x:c r="I138" s="40" t="str">
        <x:f>IF(A138="","",SUMIFS(Mouvements!$E$6:$E$505,Mouvements!$C$6:$C$505,A138,Mouvements!$D$6:$D$505,"Sortie"))</x:f>
      </x:c>
      <x:c r="J138" s="40" t="str">
        <x:f>IF(A138="","",E138+H138-I138)</x:f>
      </x:c>
      <x:c r="K138" s="41" t="str">
        <x:f>IF(A138="","",J138*F138)</x:f>
      </x:c>
      <x:c r="L138" s="47" t="str">
        <x:f>IF(A138="","",IF(COUNTIF($A$6:$A$505,A138)&gt;1,"Doublon code",IF(J138&lt;0,"Stock négatif",IF(J138=0,"Rupture",IF(J138&lt;=G138,"Sous seuil","Disponible")))))</x:f>
      </x:c>
    </x:row>
    <x:row r="139" ht="23" customHeight="1">
      <x:c r="A139" s="38"/>
      <x:c r="B139" s="38"/>
      <x:c r="C139" s="38"/>
      <x:c r="D139" s="38"/>
      <x:c r="E139" s="38"/>
      <x:c r="F139" s="39"/>
      <x:c r="G139" s="38"/>
      <x:c r="H139" s="40" t="str">
        <x:f>IF(A139="","",SUMIFS(Mouvements!$E$6:$E$505,Mouvements!$C$6:$C$505,A139,Mouvements!$D$6:$D$505,"Entrée"))</x:f>
      </x:c>
      <x:c r="I139" s="40" t="str">
        <x:f>IF(A139="","",SUMIFS(Mouvements!$E$6:$E$505,Mouvements!$C$6:$C$505,A139,Mouvements!$D$6:$D$505,"Sortie"))</x:f>
      </x:c>
      <x:c r="J139" s="40" t="str">
        <x:f>IF(A139="","",E139+H139-I139)</x:f>
      </x:c>
      <x:c r="K139" s="41" t="str">
        <x:f>IF(A139="","",J139*F139)</x:f>
      </x:c>
      <x:c r="L139" s="47" t="str">
        <x:f>IF(A139="","",IF(COUNTIF($A$6:$A$505,A139)&gt;1,"Doublon code",IF(J139&lt;0,"Stock négatif",IF(J139=0,"Rupture",IF(J139&lt;=G139,"Sous seuil","Disponible")))))</x:f>
      </x:c>
    </x:row>
    <x:row r="140" ht="23" customHeight="1">
      <x:c r="A140" s="38"/>
      <x:c r="B140" s="38"/>
      <x:c r="C140" s="38"/>
      <x:c r="D140" s="38"/>
      <x:c r="E140" s="38"/>
      <x:c r="F140" s="39"/>
      <x:c r="G140" s="38"/>
      <x:c r="H140" s="40" t="str">
        <x:f>IF(A140="","",SUMIFS(Mouvements!$E$6:$E$505,Mouvements!$C$6:$C$505,A140,Mouvements!$D$6:$D$505,"Entrée"))</x:f>
      </x:c>
      <x:c r="I140" s="40" t="str">
        <x:f>IF(A140="","",SUMIFS(Mouvements!$E$6:$E$505,Mouvements!$C$6:$C$505,A140,Mouvements!$D$6:$D$505,"Sortie"))</x:f>
      </x:c>
      <x:c r="J140" s="40" t="str">
        <x:f>IF(A140="","",E140+H140-I140)</x:f>
      </x:c>
      <x:c r="K140" s="41" t="str">
        <x:f>IF(A140="","",J140*F140)</x:f>
      </x:c>
      <x:c r="L140" s="47" t="str">
        <x:f>IF(A140="","",IF(COUNTIF($A$6:$A$505,A140)&gt;1,"Doublon code",IF(J140&lt;0,"Stock négatif",IF(J140=0,"Rupture",IF(J140&lt;=G140,"Sous seuil","Disponible")))))</x:f>
      </x:c>
    </x:row>
    <x:row r="141" ht="23" customHeight="1">
      <x:c r="A141" s="38"/>
      <x:c r="B141" s="38"/>
      <x:c r="C141" s="38"/>
      <x:c r="D141" s="38"/>
      <x:c r="E141" s="38"/>
      <x:c r="F141" s="39"/>
      <x:c r="G141" s="38"/>
      <x:c r="H141" s="40" t="str">
        <x:f>IF(A141="","",SUMIFS(Mouvements!$E$6:$E$505,Mouvements!$C$6:$C$505,A141,Mouvements!$D$6:$D$505,"Entrée"))</x:f>
      </x:c>
      <x:c r="I141" s="40" t="str">
        <x:f>IF(A141="","",SUMIFS(Mouvements!$E$6:$E$505,Mouvements!$C$6:$C$505,A141,Mouvements!$D$6:$D$505,"Sortie"))</x:f>
      </x:c>
      <x:c r="J141" s="40" t="str">
        <x:f>IF(A141="","",E141+H141-I141)</x:f>
      </x:c>
      <x:c r="K141" s="41" t="str">
        <x:f>IF(A141="","",J141*F141)</x:f>
      </x:c>
      <x:c r="L141" s="47" t="str">
        <x:f>IF(A141="","",IF(COUNTIF($A$6:$A$505,A141)&gt;1,"Doublon code",IF(J141&lt;0,"Stock négatif",IF(J141=0,"Rupture",IF(J141&lt;=G141,"Sous seuil","Disponible")))))</x:f>
      </x:c>
    </x:row>
    <x:row r="142" ht="23" customHeight="1">
      <x:c r="A142" s="38"/>
      <x:c r="B142" s="38"/>
      <x:c r="C142" s="38"/>
      <x:c r="D142" s="38"/>
      <x:c r="E142" s="38"/>
      <x:c r="F142" s="39"/>
      <x:c r="G142" s="38"/>
      <x:c r="H142" s="40" t="str">
        <x:f>IF(A142="","",SUMIFS(Mouvements!$E$6:$E$505,Mouvements!$C$6:$C$505,A142,Mouvements!$D$6:$D$505,"Entrée"))</x:f>
      </x:c>
      <x:c r="I142" s="40" t="str">
        <x:f>IF(A142="","",SUMIFS(Mouvements!$E$6:$E$505,Mouvements!$C$6:$C$505,A142,Mouvements!$D$6:$D$505,"Sortie"))</x:f>
      </x:c>
      <x:c r="J142" s="40" t="str">
        <x:f>IF(A142="","",E142+H142-I142)</x:f>
      </x:c>
      <x:c r="K142" s="41" t="str">
        <x:f>IF(A142="","",J142*F142)</x:f>
      </x:c>
      <x:c r="L142" s="47" t="str">
        <x:f>IF(A142="","",IF(COUNTIF($A$6:$A$505,A142)&gt;1,"Doublon code",IF(J142&lt;0,"Stock négatif",IF(J142=0,"Rupture",IF(J142&lt;=G142,"Sous seuil","Disponible")))))</x:f>
      </x:c>
    </x:row>
    <x:row r="143" ht="23" customHeight="1">
      <x:c r="A143" s="38"/>
      <x:c r="B143" s="38"/>
      <x:c r="C143" s="38"/>
      <x:c r="D143" s="38"/>
      <x:c r="E143" s="38"/>
      <x:c r="F143" s="39"/>
      <x:c r="G143" s="38"/>
      <x:c r="H143" s="40" t="str">
        <x:f>IF(A143="","",SUMIFS(Mouvements!$E$6:$E$505,Mouvements!$C$6:$C$505,A143,Mouvements!$D$6:$D$505,"Entrée"))</x:f>
      </x:c>
      <x:c r="I143" s="40" t="str">
        <x:f>IF(A143="","",SUMIFS(Mouvements!$E$6:$E$505,Mouvements!$C$6:$C$505,A143,Mouvements!$D$6:$D$505,"Sortie"))</x:f>
      </x:c>
      <x:c r="J143" s="40" t="str">
        <x:f>IF(A143="","",E143+H143-I143)</x:f>
      </x:c>
      <x:c r="K143" s="41" t="str">
        <x:f>IF(A143="","",J143*F143)</x:f>
      </x:c>
      <x:c r="L143" s="47" t="str">
        <x:f>IF(A143="","",IF(COUNTIF($A$6:$A$505,A143)&gt;1,"Doublon code",IF(J143&lt;0,"Stock négatif",IF(J143=0,"Rupture",IF(J143&lt;=G143,"Sous seuil","Disponible")))))</x:f>
      </x:c>
    </x:row>
    <x:row r="144" ht="23" customHeight="1">
      <x:c r="A144" s="38"/>
      <x:c r="B144" s="38"/>
      <x:c r="C144" s="38"/>
      <x:c r="D144" s="38"/>
      <x:c r="E144" s="38"/>
      <x:c r="F144" s="39"/>
      <x:c r="G144" s="38"/>
      <x:c r="H144" s="40" t="str">
        <x:f>IF(A144="","",SUMIFS(Mouvements!$E$6:$E$505,Mouvements!$C$6:$C$505,A144,Mouvements!$D$6:$D$505,"Entrée"))</x:f>
      </x:c>
      <x:c r="I144" s="40" t="str">
        <x:f>IF(A144="","",SUMIFS(Mouvements!$E$6:$E$505,Mouvements!$C$6:$C$505,A144,Mouvements!$D$6:$D$505,"Sortie"))</x:f>
      </x:c>
      <x:c r="J144" s="40" t="str">
        <x:f>IF(A144="","",E144+H144-I144)</x:f>
      </x:c>
      <x:c r="K144" s="41" t="str">
        <x:f>IF(A144="","",J144*F144)</x:f>
      </x:c>
      <x:c r="L144" s="47" t="str">
        <x:f>IF(A144="","",IF(COUNTIF($A$6:$A$505,A144)&gt;1,"Doublon code",IF(J144&lt;0,"Stock négatif",IF(J144=0,"Rupture",IF(J144&lt;=G144,"Sous seuil","Disponible")))))</x:f>
      </x:c>
    </x:row>
    <x:row r="145" ht="23" customHeight="1">
      <x:c r="A145" s="38"/>
      <x:c r="B145" s="38"/>
      <x:c r="C145" s="38"/>
      <x:c r="D145" s="38"/>
      <x:c r="E145" s="38"/>
      <x:c r="F145" s="39"/>
      <x:c r="G145" s="38"/>
      <x:c r="H145" s="40" t="str">
        <x:f>IF(A145="","",SUMIFS(Mouvements!$E$6:$E$505,Mouvements!$C$6:$C$505,A145,Mouvements!$D$6:$D$505,"Entrée"))</x:f>
      </x:c>
      <x:c r="I145" s="40" t="str">
        <x:f>IF(A145="","",SUMIFS(Mouvements!$E$6:$E$505,Mouvements!$C$6:$C$505,A145,Mouvements!$D$6:$D$505,"Sortie"))</x:f>
      </x:c>
      <x:c r="J145" s="40" t="str">
        <x:f>IF(A145="","",E145+H145-I145)</x:f>
      </x:c>
      <x:c r="K145" s="41" t="str">
        <x:f>IF(A145="","",J145*F145)</x:f>
      </x:c>
      <x:c r="L145" s="47" t="str">
        <x:f>IF(A145="","",IF(COUNTIF($A$6:$A$505,A145)&gt;1,"Doublon code",IF(J145&lt;0,"Stock négatif",IF(J145=0,"Rupture",IF(J145&lt;=G145,"Sous seuil","Disponible")))))</x:f>
      </x:c>
    </x:row>
    <x:row r="146" ht="23" customHeight="1">
      <x:c r="A146" s="38"/>
      <x:c r="B146" s="38"/>
      <x:c r="C146" s="38"/>
      <x:c r="D146" s="38"/>
      <x:c r="E146" s="38"/>
      <x:c r="F146" s="39"/>
      <x:c r="G146" s="38"/>
      <x:c r="H146" s="40" t="str">
        <x:f>IF(A146="","",SUMIFS(Mouvements!$E$6:$E$505,Mouvements!$C$6:$C$505,A146,Mouvements!$D$6:$D$505,"Entrée"))</x:f>
      </x:c>
      <x:c r="I146" s="40" t="str">
        <x:f>IF(A146="","",SUMIFS(Mouvements!$E$6:$E$505,Mouvements!$C$6:$C$505,A146,Mouvements!$D$6:$D$505,"Sortie"))</x:f>
      </x:c>
      <x:c r="J146" s="40" t="str">
        <x:f>IF(A146="","",E146+H146-I146)</x:f>
      </x:c>
      <x:c r="K146" s="41" t="str">
        <x:f>IF(A146="","",J146*F146)</x:f>
      </x:c>
      <x:c r="L146" s="47" t="str">
        <x:f>IF(A146="","",IF(COUNTIF($A$6:$A$505,A146)&gt;1,"Doublon code",IF(J146&lt;0,"Stock négatif",IF(J146=0,"Rupture",IF(J146&lt;=G146,"Sous seuil","Disponible")))))</x:f>
      </x:c>
    </x:row>
    <x:row r="147" ht="23" customHeight="1">
      <x:c r="A147" s="38"/>
      <x:c r="B147" s="38"/>
      <x:c r="C147" s="38"/>
      <x:c r="D147" s="38"/>
      <x:c r="E147" s="38"/>
      <x:c r="F147" s="39"/>
      <x:c r="G147" s="38"/>
      <x:c r="H147" s="40" t="str">
        <x:f>IF(A147="","",SUMIFS(Mouvements!$E$6:$E$505,Mouvements!$C$6:$C$505,A147,Mouvements!$D$6:$D$505,"Entrée"))</x:f>
      </x:c>
      <x:c r="I147" s="40" t="str">
        <x:f>IF(A147="","",SUMIFS(Mouvements!$E$6:$E$505,Mouvements!$C$6:$C$505,A147,Mouvements!$D$6:$D$505,"Sortie"))</x:f>
      </x:c>
      <x:c r="J147" s="40" t="str">
        <x:f>IF(A147="","",E147+H147-I147)</x:f>
      </x:c>
      <x:c r="K147" s="41" t="str">
        <x:f>IF(A147="","",J147*F147)</x:f>
      </x:c>
      <x:c r="L147" s="47" t="str">
        <x:f>IF(A147="","",IF(COUNTIF($A$6:$A$505,A147)&gt;1,"Doublon code",IF(J147&lt;0,"Stock négatif",IF(J147=0,"Rupture",IF(J147&lt;=G147,"Sous seuil","Disponible")))))</x:f>
      </x:c>
    </x:row>
    <x:row r="148" ht="23" customHeight="1">
      <x:c r="A148" s="38"/>
      <x:c r="B148" s="38"/>
      <x:c r="C148" s="38"/>
      <x:c r="D148" s="38"/>
      <x:c r="E148" s="38"/>
      <x:c r="F148" s="39"/>
      <x:c r="G148" s="38"/>
      <x:c r="H148" s="40" t="str">
        <x:f>IF(A148="","",SUMIFS(Mouvements!$E$6:$E$505,Mouvements!$C$6:$C$505,A148,Mouvements!$D$6:$D$505,"Entrée"))</x:f>
      </x:c>
      <x:c r="I148" s="40" t="str">
        <x:f>IF(A148="","",SUMIFS(Mouvements!$E$6:$E$505,Mouvements!$C$6:$C$505,A148,Mouvements!$D$6:$D$505,"Sortie"))</x:f>
      </x:c>
      <x:c r="J148" s="40" t="str">
        <x:f>IF(A148="","",E148+H148-I148)</x:f>
      </x:c>
      <x:c r="K148" s="41" t="str">
        <x:f>IF(A148="","",J148*F148)</x:f>
      </x:c>
      <x:c r="L148" s="47" t="str">
        <x:f>IF(A148="","",IF(COUNTIF($A$6:$A$505,A148)&gt;1,"Doublon code",IF(J148&lt;0,"Stock négatif",IF(J148=0,"Rupture",IF(J148&lt;=G148,"Sous seuil","Disponible")))))</x:f>
      </x:c>
    </x:row>
    <x:row r="149" ht="23" customHeight="1">
      <x:c r="A149" s="38"/>
      <x:c r="B149" s="38"/>
      <x:c r="C149" s="38"/>
      <x:c r="D149" s="38"/>
      <x:c r="E149" s="38"/>
      <x:c r="F149" s="39"/>
      <x:c r="G149" s="38"/>
      <x:c r="H149" s="40" t="str">
        <x:f>IF(A149="","",SUMIFS(Mouvements!$E$6:$E$505,Mouvements!$C$6:$C$505,A149,Mouvements!$D$6:$D$505,"Entrée"))</x:f>
      </x:c>
      <x:c r="I149" s="40" t="str">
        <x:f>IF(A149="","",SUMIFS(Mouvements!$E$6:$E$505,Mouvements!$C$6:$C$505,A149,Mouvements!$D$6:$D$505,"Sortie"))</x:f>
      </x:c>
      <x:c r="J149" s="40" t="str">
        <x:f>IF(A149="","",E149+H149-I149)</x:f>
      </x:c>
      <x:c r="K149" s="41" t="str">
        <x:f>IF(A149="","",J149*F149)</x:f>
      </x:c>
      <x:c r="L149" s="47" t="str">
        <x:f>IF(A149="","",IF(COUNTIF($A$6:$A$505,A149)&gt;1,"Doublon code",IF(J149&lt;0,"Stock négatif",IF(J149=0,"Rupture",IF(J149&lt;=G149,"Sous seuil","Disponible")))))</x:f>
      </x:c>
    </x:row>
    <x:row r="150" ht="23" customHeight="1">
      <x:c r="A150" s="38"/>
      <x:c r="B150" s="38"/>
      <x:c r="C150" s="38"/>
      <x:c r="D150" s="38"/>
      <x:c r="E150" s="38"/>
      <x:c r="F150" s="39"/>
      <x:c r="G150" s="38"/>
      <x:c r="H150" s="40" t="str">
        <x:f>IF(A150="","",SUMIFS(Mouvements!$E$6:$E$505,Mouvements!$C$6:$C$505,A150,Mouvements!$D$6:$D$505,"Entrée"))</x:f>
      </x:c>
      <x:c r="I150" s="40" t="str">
        <x:f>IF(A150="","",SUMIFS(Mouvements!$E$6:$E$505,Mouvements!$C$6:$C$505,A150,Mouvements!$D$6:$D$505,"Sortie"))</x:f>
      </x:c>
      <x:c r="J150" s="40" t="str">
        <x:f>IF(A150="","",E150+H150-I150)</x:f>
      </x:c>
      <x:c r="K150" s="41" t="str">
        <x:f>IF(A150="","",J150*F150)</x:f>
      </x:c>
      <x:c r="L150" s="47" t="str">
        <x:f>IF(A150="","",IF(COUNTIF($A$6:$A$505,A150)&gt;1,"Doublon code",IF(J150&lt;0,"Stock négatif",IF(J150=0,"Rupture",IF(J150&lt;=G150,"Sous seuil","Disponible")))))</x:f>
      </x:c>
    </x:row>
    <x:row r="151" ht="23" customHeight="1">
      <x:c r="A151" s="38"/>
      <x:c r="B151" s="38"/>
      <x:c r="C151" s="38"/>
      <x:c r="D151" s="38"/>
      <x:c r="E151" s="38"/>
      <x:c r="F151" s="39"/>
      <x:c r="G151" s="38"/>
      <x:c r="H151" s="40" t="str">
        <x:f>IF(A151="","",SUMIFS(Mouvements!$E$6:$E$505,Mouvements!$C$6:$C$505,A151,Mouvements!$D$6:$D$505,"Entrée"))</x:f>
      </x:c>
      <x:c r="I151" s="40" t="str">
        <x:f>IF(A151="","",SUMIFS(Mouvements!$E$6:$E$505,Mouvements!$C$6:$C$505,A151,Mouvements!$D$6:$D$505,"Sortie"))</x:f>
      </x:c>
      <x:c r="J151" s="40" t="str">
        <x:f>IF(A151="","",E151+H151-I151)</x:f>
      </x:c>
      <x:c r="K151" s="41" t="str">
        <x:f>IF(A151="","",J151*F151)</x:f>
      </x:c>
      <x:c r="L151" s="47" t="str">
        <x:f>IF(A151="","",IF(COUNTIF($A$6:$A$505,A151)&gt;1,"Doublon code",IF(J151&lt;0,"Stock négatif",IF(J151=0,"Rupture",IF(J151&lt;=G151,"Sous seuil","Disponible")))))</x:f>
      </x:c>
    </x:row>
    <x:row r="152" ht="23" customHeight="1">
      <x:c r="A152" s="38"/>
      <x:c r="B152" s="38"/>
      <x:c r="C152" s="38"/>
      <x:c r="D152" s="38"/>
      <x:c r="E152" s="38"/>
      <x:c r="F152" s="39"/>
      <x:c r="G152" s="38"/>
      <x:c r="H152" s="40" t="str">
        <x:f>IF(A152="","",SUMIFS(Mouvements!$E$6:$E$505,Mouvements!$C$6:$C$505,A152,Mouvements!$D$6:$D$505,"Entrée"))</x:f>
      </x:c>
      <x:c r="I152" s="40" t="str">
        <x:f>IF(A152="","",SUMIFS(Mouvements!$E$6:$E$505,Mouvements!$C$6:$C$505,A152,Mouvements!$D$6:$D$505,"Sortie"))</x:f>
      </x:c>
      <x:c r="J152" s="40" t="str">
        <x:f>IF(A152="","",E152+H152-I152)</x:f>
      </x:c>
      <x:c r="K152" s="41" t="str">
        <x:f>IF(A152="","",J152*F152)</x:f>
      </x:c>
      <x:c r="L152" s="47" t="str">
        <x:f>IF(A152="","",IF(COUNTIF($A$6:$A$505,A152)&gt;1,"Doublon code",IF(J152&lt;0,"Stock négatif",IF(J152=0,"Rupture",IF(J152&lt;=G152,"Sous seuil","Disponible")))))</x:f>
      </x:c>
    </x:row>
    <x:row r="153" ht="23" customHeight="1">
      <x:c r="A153" s="38"/>
      <x:c r="B153" s="38"/>
      <x:c r="C153" s="38"/>
      <x:c r="D153" s="38"/>
      <x:c r="E153" s="38"/>
      <x:c r="F153" s="39"/>
      <x:c r="G153" s="38"/>
      <x:c r="H153" s="40" t="str">
        <x:f>IF(A153="","",SUMIFS(Mouvements!$E$6:$E$505,Mouvements!$C$6:$C$505,A153,Mouvements!$D$6:$D$505,"Entrée"))</x:f>
      </x:c>
      <x:c r="I153" s="40" t="str">
        <x:f>IF(A153="","",SUMIFS(Mouvements!$E$6:$E$505,Mouvements!$C$6:$C$505,A153,Mouvements!$D$6:$D$505,"Sortie"))</x:f>
      </x:c>
      <x:c r="J153" s="40" t="str">
        <x:f>IF(A153="","",E153+H153-I153)</x:f>
      </x:c>
      <x:c r="K153" s="41" t="str">
        <x:f>IF(A153="","",J153*F153)</x:f>
      </x:c>
      <x:c r="L153" s="47" t="str">
        <x:f>IF(A153="","",IF(COUNTIF($A$6:$A$505,A153)&gt;1,"Doublon code",IF(J153&lt;0,"Stock négatif",IF(J153=0,"Rupture",IF(J153&lt;=G153,"Sous seuil","Disponible")))))</x:f>
      </x:c>
    </x:row>
    <x:row r="154" ht="23" customHeight="1">
      <x:c r="A154" s="38"/>
      <x:c r="B154" s="38"/>
      <x:c r="C154" s="38"/>
      <x:c r="D154" s="38"/>
      <x:c r="E154" s="38"/>
      <x:c r="F154" s="39"/>
      <x:c r="G154" s="38"/>
      <x:c r="H154" s="40" t="str">
        <x:f>IF(A154="","",SUMIFS(Mouvements!$E$6:$E$505,Mouvements!$C$6:$C$505,A154,Mouvements!$D$6:$D$505,"Entrée"))</x:f>
      </x:c>
      <x:c r="I154" s="40" t="str">
        <x:f>IF(A154="","",SUMIFS(Mouvements!$E$6:$E$505,Mouvements!$C$6:$C$505,A154,Mouvements!$D$6:$D$505,"Sortie"))</x:f>
      </x:c>
      <x:c r="J154" s="40" t="str">
        <x:f>IF(A154="","",E154+H154-I154)</x:f>
      </x:c>
      <x:c r="K154" s="41" t="str">
        <x:f>IF(A154="","",J154*F154)</x:f>
      </x:c>
      <x:c r="L154" s="47" t="str">
        <x:f>IF(A154="","",IF(COUNTIF($A$6:$A$505,A154)&gt;1,"Doublon code",IF(J154&lt;0,"Stock négatif",IF(J154=0,"Rupture",IF(J154&lt;=G154,"Sous seuil","Disponible")))))</x:f>
      </x:c>
    </x:row>
    <x:row r="155" ht="23" customHeight="1">
      <x:c r="A155" s="38"/>
      <x:c r="B155" s="38"/>
      <x:c r="C155" s="38"/>
      <x:c r="D155" s="38"/>
      <x:c r="E155" s="38"/>
      <x:c r="F155" s="39"/>
      <x:c r="G155" s="38"/>
      <x:c r="H155" s="40" t="str">
        <x:f>IF(A155="","",SUMIFS(Mouvements!$E$6:$E$505,Mouvements!$C$6:$C$505,A155,Mouvements!$D$6:$D$505,"Entrée"))</x:f>
      </x:c>
      <x:c r="I155" s="40" t="str">
        <x:f>IF(A155="","",SUMIFS(Mouvements!$E$6:$E$505,Mouvements!$C$6:$C$505,A155,Mouvements!$D$6:$D$505,"Sortie"))</x:f>
      </x:c>
      <x:c r="J155" s="40" t="str">
        <x:f>IF(A155="","",E155+H155-I155)</x:f>
      </x:c>
      <x:c r="K155" s="41" t="str">
        <x:f>IF(A155="","",J155*F155)</x:f>
      </x:c>
      <x:c r="L155" s="47" t="str">
        <x:f>IF(A155="","",IF(COUNTIF($A$6:$A$505,A155)&gt;1,"Doublon code",IF(J155&lt;0,"Stock négatif",IF(J155=0,"Rupture",IF(J155&lt;=G155,"Sous seuil","Disponible")))))</x:f>
      </x:c>
    </x:row>
    <x:row r="156" ht="23" customHeight="1">
      <x:c r="A156" s="38"/>
      <x:c r="B156" s="38"/>
      <x:c r="C156" s="38"/>
      <x:c r="D156" s="38"/>
      <x:c r="E156" s="38"/>
      <x:c r="F156" s="39"/>
      <x:c r="G156" s="38"/>
      <x:c r="H156" s="40" t="str">
        <x:f>IF(A156="","",SUMIFS(Mouvements!$E$6:$E$505,Mouvements!$C$6:$C$505,A156,Mouvements!$D$6:$D$505,"Entrée"))</x:f>
      </x:c>
      <x:c r="I156" s="40" t="str">
        <x:f>IF(A156="","",SUMIFS(Mouvements!$E$6:$E$505,Mouvements!$C$6:$C$505,A156,Mouvements!$D$6:$D$505,"Sortie"))</x:f>
      </x:c>
      <x:c r="J156" s="40" t="str">
        <x:f>IF(A156="","",E156+H156-I156)</x:f>
      </x:c>
      <x:c r="K156" s="41" t="str">
        <x:f>IF(A156="","",J156*F156)</x:f>
      </x:c>
      <x:c r="L156" s="47" t="str">
        <x:f>IF(A156="","",IF(COUNTIF($A$6:$A$505,A156)&gt;1,"Doublon code",IF(J156&lt;0,"Stock négatif",IF(J156=0,"Rupture",IF(J156&lt;=G156,"Sous seuil","Disponible")))))</x:f>
      </x:c>
    </x:row>
    <x:row r="157" ht="23" customHeight="1">
      <x:c r="A157" s="38"/>
      <x:c r="B157" s="38"/>
      <x:c r="C157" s="38"/>
      <x:c r="D157" s="38"/>
      <x:c r="E157" s="38"/>
      <x:c r="F157" s="39"/>
      <x:c r="G157" s="38"/>
      <x:c r="H157" s="40" t="str">
        <x:f>IF(A157="","",SUMIFS(Mouvements!$E$6:$E$505,Mouvements!$C$6:$C$505,A157,Mouvements!$D$6:$D$505,"Entrée"))</x:f>
      </x:c>
      <x:c r="I157" s="40" t="str">
        <x:f>IF(A157="","",SUMIFS(Mouvements!$E$6:$E$505,Mouvements!$C$6:$C$505,A157,Mouvements!$D$6:$D$505,"Sortie"))</x:f>
      </x:c>
      <x:c r="J157" s="40" t="str">
        <x:f>IF(A157="","",E157+H157-I157)</x:f>
      </x:c>
      <x:c r="K157" s="41" t="str">
        <x:f>IF(A157="","",J157*F157)</x:f>
      </x:c>
      <x:c r="L157" s="47" t="str">
        <x:f>IF(A157="","",IF(COUNTIF($A$6:$A$505,A157)&gt;1,"Doublon code",IF(J157&lt;0,"Stock négatif",IF(J157=0,"Rupture",IF(J157&lt;=G157,"Sous seuil","Disponible")))))</x:f>
      </x:c>
    </x:row>
    <x:row r="158" ht="23" customHeight="1">
      <x:c r="A158" s="38"/>
      <x:c r="B158" s="38"/>
      <x:c r="C158" s="38"/>
      <x:c r="D158" s="38"/>
      <x:c r="E158" s="38"/>
      <x:c r="F158" s="39"/>
      <x:c r="G158" s="38"/>
      <x:c r="H158" s="40" t="str">
        <x:f>IF(A158="","",SUMIFS(Mouvements!$E$6:$E$505,Mouvements!$C$6:$C$505,A158,Mouvements!$D$6:$D$505,"Entrée"))</x:f>
      </x:c>
      <x:c r="I158" s="40" t="str">
        <x:f>IF(A158="","",SUMIFS(Mouvements!$E$6:$E$505,Mouvements!$C$6:$C$505,A158,Mouvements!$D$6:$D$505,"Sortie"))</x:f>
      </x:c>
      <x:c r="J158" s="40" t="str">
        <x:f>IF(A158="","",E158+H158-I158)</x:f>
      </x:c>
      <x:c r="K158" s="41" t="str">
        <x:f>IF(A158="","",J158*F158)</x:f>
      </x:c>
      <x:c r="L158" s="47" t="str">
        <x:f>IF(A158="","",IF(COUNTIF($A$6:$A$505,A158)&gt;1,"Doublon code",IF(J158&lt;0,"Stock négatif",IF(J158=0,"Rupture",IF(J158&lt;=G158,"Sous seuil","Disponible")))))</x:f>
      </x:c>
    </x:row>
    <x:row r="159" ht="23" customHeight="1">
      <x:c r="A159" s="38"/>
      <x:c r="B159" s="38"/>
      <x:c r="C159" s="38"/>
      <x:c r="D159" s="38"/>
      <x:c r="E159" s="38"/>
      <x:c r="F159" s="39"/>
      <x:c r="G159" s="38"/>
      <x:c r="H159" s="40" t="str">
        <x:f>IF(A159="","",SUMIFS(Mouvements!$E$6:$E$505,Mouvements!$C$6:$C$505,A159,Mouvements!$D$6:$D$505,"Entrée"))</x:f>
      </x:c>
      <x:c r="I159" s="40" t="str">
        <x:f>IF(A159="","",SUMIFS(Mouvements!$E$6:$E$505,Mouvements!$C$6:$C$505,A159,Mouvements!$D$6:$D$505,"Sortie"))</x:f>
      </x:c>
      <x:c r="J159" s="40" t="str">
        <x:f>IF(A159="","",E159+H159-I159)</x:f>
      </x:c>
      <x:c r="K159" s="41" t="str">
        <x:f>IF(A159="","",J159*F159)</x:f>
      </x:c>
      <x:c r="L159" s="47" t="str">
        <x:f>IF(A159="","",IF(COUNTIF($A$6:$A$505,A159)&gt;1,"Doublon code",IF(J159&lt;0,"Stock négatif",IF(J159=0,"Rupture",IF(J159&lt;=G159,"Sous seuil","Disponible")))))</x:f>
      </x:c>
    </x:row>
    <x:row r="160" ht="23" customHeight="1">
      <x:c r="A160" s="38"/>
      <x:c r="B160" s="38"/>
      <x:c r="C160" s="38"/>
      <x:c r="D160" s="38"/>
      <x:c r="E160" s="38"/>
      <x:c r="F160" s="39"/>
      <x:c r="G160" s="38"/>
      <x:c r="H160" s="40" t="str">
        <x:f>IF(A160="","",SUMIFS(Mouvements!$E$6:$E$505,Mouvements!$C$6:$C$505,A160,Mouvements!$D$6:$D$505,"Entrée"))</x:f>
      </x:c>
      <x:c r="I160" s="40" t="str">
        <x:f>IF(A160="","",SUMIFS(Mouvements!$E$6:$E$505,Mouvements!$C$6:$C$505,A160,Mouvements!$D$6:$D$505,"Sortie"))</x:f>
      </x:c>
      <x:c r="J160" s="40" t="str">
        <x:f>IF(A160="","",E160+H160-I160)</x:f>
      </x:c>
      <x:c r="K160" s="41" t="str">
        <x:f>IF(A160="","",J160*F160)</x:f>
      </x:c>
      <x:c r="L160" s="47" t="str">
        <x:f>IF(A160="","",IF(COUNTIF($A$6:$A$505,A160)&gt;1,"Doublon code",IF(J160&lt;0,"Stock négatif",IF(J160=0,"Rupture",IF(J160&lt;=G160,"Sous seuil","Disponible")))))</x:f>
      </x:c>
    </x:row>
    <x:row r="161" ht="23" customHeight="1">
      <x:c r="A161" s="38"/>
      <x:c r="B161" s="38"/>
      <x:c r="C161" s="38"/>
      <x:c r="D161" s="38"/>
      <x:c r="E161" s="38"/>
      <x:c r="F161" s="39"/>
      <x:c r="G161" s="38"/>
      <x:c r="H161" s="40" t="str">
        <x:f>IF(A161="","",SUMIFS(Mouvements!$E$6:$E$505,Mouvements!$C$6:$C$505,A161,Mouvements!$D$6:$D$505,"Entrée"))</x:f>
      </x:c>
      <x:c r="I161" s="40" t="str">
        <x:f>IF(A161="","",SUMIFS(Mouvements!$E$6:$E$505,Mouvements!$C$6:$C$505,A161,Mouvements!$D$6:$D$505,"Sortie"))</x:f>
      </x:c>
      <x:c r="J161" s="40" t="str">
        <x:f>IF(A161="","",E161+H161-I161)</x:f>
      </x:c>
      <x:c r="K161" s="41" t="str">
        <x:f>IF(A161="","",J161*F161)</x:f>
      </x:c>
      <x:c r="L161" s="47" t="str">
        <x:f>IF(A161="","",IF(COUNTIF($A$6:$A$505,A161)&gt;1,"Doublon code",IF(J161&lt;0,"Stock négatif",IF(J161=0,"Rupture",IF(J161&lt;=G161,"Sous seuil","Disponible")))))</x:f>
      </x:c>
    </x:row>
    <x:row r="162" ht="23" customHeight="1">
      <x:c r="A162" s="38"/>
      <x:c r="B162" s="38"/>
      <x:c r="C162" s="38"/>
      <x:c r="D162" s="38"/>
      <x:c r="E162" s="38"/>
      <x:c r="F162" s="39"/>
      <x:c r="G162" s="38"/>
      <x:c r="H162" s="40" t="str">
        <x:f>IF(A162="","",SUMIFS(Mouvements!$E$6:$E$505,Mouvements!$C$6:$C$505,A162,Mouvements!$D$6:$D$505,"Entrée"))</x:f>
      </x:c>
      <x:c r="I162" s="40" t="str">
        <x:f>IF(A162="","",SUMIFS(Mouvements!$E$6:$E$505,Mouvements!$C$6:$C$505,A162,Mouvements!$D$6:$D$505,"Sortie"))</x:f>
      </x:c>
      <x:c r="J162" s="40" t="str">
        <x:f>IF(A162="","",E162+H162-I162)</x:f>
      </x:c>
      <x:c r="K162" s="41" t="str">
        <x:f>IF(A162="","",J162*F162)</x:f>
      </x:c>
      <x:c r="L162" s="47" t="str">
        <x:f>IF(A162="","",IF(COUNTIF($A$6:$A$505,A162)&gt;1,"Doublon code",IF(J162&lt;0,"Stock négatif",IF(J162=0,"Rupture",IF(J162&lt;=G162,"Sous seuil","Disponible")))))</x:f>
      </x:c>
    </x:row>
    <x:row r="163" ht="23" customHeight="1">
      <x:c r="A163" s="38"/>
      <x:c r="B163" s="38"/>
      <x:c r="C163" s="38"/>
      <x:c r="D163" s="38"/>
      <x:c r="E163" s="38"/>
      <x:c r="F163" s="39"/>
      <x:c r="G163" s="38"/>
      <x:c r="H163" s="40" t="str">
        <x:f>IF(A163="","",SUMIFS(Mouvements!$E$6:$E$505,Mouvements!$C$6:$C$505,A163,Mouvements!$D$6:$D$505,"Entrée"))</x:f>
      </x:c>
      <x:c r="I163" s="40" t="str">
        <x:f>IF(A163="","",SUMIFS(Mouvements!$E$6:$E$505,Mouvements!$C$6:$C$505,A163,Mouvements!$D$6:$D$505,"Sortie"))</x:f>
      </x:c>
      <x:c r="J163" s="40" t="str">
        <x:f>IF(A163="","",E163+H163-I163)</x:f>
      </x:c>
      <x:c r="K163" s="41" t="str">
        <x:f>IF(A163="","",J163*F163)</x:f>
      </x:c>
      <x:c r="L163" s="47" t="str">
        <x:f>IF(A163="","",IF(COUNTIF($A$6:$A$505,A163)&gt;1,"Doublon code",IF(J163&lt;0,"Stock négatif",IF(J163=0,"Rupture",IF(J163&lt;=G163,"Sous seuil","Disponible")))))</x:f>
      </x:c>
    </x:row>
    <x:row r="164" ht="23" customHeight="1">
      <x:c r="A164" s="38"/>
      <x:c r="B164" s="38"/>
      <x:c r="C164" s="38"/>
      <x:c r="D164" s="38"/>
      <x:c r="E164" s="38"/>
      <x:c r="F164" s="39"/>
      <x:c r="G164" s="38"/>
      <x:c r="H164" s="40" t="str">
        <x:f>IF(A164="","",SUMIFS(Mouvements!$E$6:$E$505,Mouvements!$C$6:$C$505,A164,Mouvements!$D$6:$D$505,"Entrée"))</x:f>
      </x:c>
      <x:c r="I164" s="40" t="str">
        <x:f>IF(A164="","",SUMIFS(Mouvements!$E$6:$E$505,Mouvements!$C$6:$C$505,A164,Mouvements!$D$6:$D$505,"Sortie"))</x:f>
      </x:c>
      <x:c r="J164" s="40" t="str">
        <x:f>IF(A164="","",E164+H164-I164)</x:f>
      </x:c>
      <x:c r="K164" s="41" t="str">
        <x:f>IF(A164="","",J164*F164)</x:f>
      </x:c>
      <x:c r="L164" s="47" t="str">
        <x:f>IF(A164="","",IF(COUNTIF($A$6:$A$505,A164)&gt;1,"Doublon code",IF(J164&lt;0,"Stock négatif",IF(J164=0,"Rupture",IF(J164&lt;=G164,"Sous seuil","Disponible")))))</x:f>
      </x:c>
    </x:row>
    <x:row r="165" ht="23" customHeight="1">
      <x:c r="A165" s="38"/>
      <x:c r="B165" s="38"/>
      <x:c r="C165" s="38"/>
      <x:c r="D165" s="38"/>
      <x:c r="E165" s="38"/>
      <x:c r="F165" s="39"/>
      <x:c r="G165" s="38"/>
      <x:c r="H165" s="40" t="str">
        <x:f>IF(A165="","",SUMIFS(Mouvements!$E$6:$E$505,Mouvements!$C$6:$C$505,A165,Mouvements!$D$6:$D$505,"Entrée"))</x:f>
      </x:c>
      <x:c r="I165" s="40" t="str">
        <x:f>IF(A165="","",SUMIFS(Mouvements!$E$6:$E$505,Mouvements!$C$6:$C$505,A165,Mouvements!$D$6:$D$505,"Sortie"))</x:f>
      </x:c>
      <x:c r="J165" s="40" t="str">
        <x:f>IF(A165="","",E165+H165-I165)</x:f>
      </x:c>
      <x:c r="K165" s="41" t="str">
        <x:f>IF(A165="","",J165*F165)</x:f>
      </x:c>
      <x:c r="L165" s="47" t="str">
        <x:f>IF(A165="","",IF(COUNTIF($A$6:$A$505,A165)&gt;1,"Doublon code",IF(J165&lt;0,"Stock négatif",IF(J165=0,"Rupture",IF(J165&lt;=G165,"Sous seuil","Disponible")))))</x:f>
      </x:c>
    </x:row>
    <x:row r="166" ht="23" customHeight="1">
      <x:c r="A166" s="38"/>
      <x:c r="B166" s="38"/>
      <x:c r="C166" s="38"/>
      <x:c r="D166" s="38"/>
      <x:c r="E166" s="38"/>
      <x:c r="F166" s="39"/>
      <x:c r="G166" s="38"/>
      <x:c r="H166" s="40" t="str">
        <x:f>IF(A166="","",SUMIFS(Mouvements!$E$6:$E$505,Mouvements!$C$6:$C$505,A166,Mouvements!$D$6:$D$505,"Entrée"))</x:f>
      </x:c>
      <x:c r="I166" s="40" t="str">
        <x:f>IF(A166="","",SUMIFS(Mouvements!$E$6:$E$505,Mouvements!$C$6:$C$505,A166,Mouvements!$D$6:$D$505,"Sortie"))</x:f>
      </x:c>
      <x:c r="J166" s="40" t="str">
        <x:f>IF(A166="","",E166+H166-I166)</x:f>
      </x:c>
      <x:c r="K166" s="41" t="str">
        <x:f>IF(A166="","",J166*F166)</x:f>
      </x:c>
      <x:c r="L166" s="47" t="str">
        <x:f>IF(A166="","",IF(COUNTIF($A$6:$A$505,A166)&gt;1,"Doublon code",IF(J166&lt;0,"Stock négatif",IF(J166=0,"Rupture",IF(J166&lt;=G166,"Sous seuil","Disponible")))))</x:f>
      </x:c>
    </x:row>
    <x:row r="167" ht="23" customHeight="1">
      <x:c r="A167" s="38"/>
      <x:c r="B167" s="38"/>
      <x:c r="C167" s="38"/>
      <x:c r="D167" s="38"/>
      <x:c r="E167" s="38"/>
      <x:c r="F167" s="39"/>
      <x:c r="G167" s="38"/>
      <x:c r="H167" s="40" t="str">
        <x:f>IF(A167="","",SUMIFS(Mouvements!$E$6:$E$505,Mouvements!$C$6:$C$505,A167,Mouvements!$D$6:$D$505,"Entrée"))</x:f>
      </x:c>
      <x:c r="I167" s="40" t="str">
        <x:f>IF(A167="","",SUMIFS(Mouvements!$E$6:$E$505,Mouvements!$C$6:$C$505,A167,Mouvements!$D$6:$D$505,"Sortie"))</x:f>
      </x:c>
      <x:c r="J167" s="40" t="str">
        <x:f>IF(A167="","",E167+H167-I167)</x:f>
      </x:c>
      <x:c r="K167" s="41" t="str">
        <x:f>IF(A167="","",J167*F167)</x:f>
      </x:c>
      <x:c r="L167" s="47" t="str">
        <x:f>IF(A167="","",IF(COUNTIF($A$6:$A$505,A167)&gt;1,"Doublon code",IF(J167&lt;0,"Stock négatif",IF(J167=0,"Rupture",IF(J167&lt;=G167,"Sous seuil","Disponible")))))</x:f>
      </x:c>
    </x:row>
    <x:row r="168" ht="23" customHeight="1">
      <x:c r="A168" s="38"/>
      <x:c r="B168" s="38"/>
      <x:c r="C168" s="38"/>
      <x:c r="D168" s="38"/>
      <x:c r="E168" s="38"/>
      <x:c r="F168" s="39"/>
      <x:c r="G168" s="38"/>
      <x:c r="H168" s="40" t="str">
        <x:f>IF(A168="","",SUMIFS(Mouvements!$E$6:$E$505,Mouvements!$C$6:$C$505,A168,Mouvements!$D$6:$D$505,"Entrée"))</x:f>
      </x:c>
      <x:c r="I168" s="40" t="str">
        <x:f>IF(A168="","",SUMIFS(Mouvements!$E$6:$E$505,Mouvements!$C$6:$C$505,A168,Mouvements!$D$6:$D$505,"Sortie"))</x:f>
      </x:c>
      <x:c r="J168" s="40" t="str">
        <x:f>IF(A168="","",E168+H168-I168)</x:f>
      </x:c>
      <x:c r="K168" s="41" t="str">
        <x:f>IF(A168="","",J168*F168)</x:f>
      </x:c>
      <x:c r="L168" s="47" t="str">
        <x:f>IF(A168="","",IF(COUNTIF($A$6:$A$505,A168)&gt;1,"Doublon code",IF(J168&lt;0,"Stock négatif",IF(J168=0,"Rupture",IF(J168&lt;=G168,"Sous seuil","Disponible")))))</x:f>
      </x:c>
    </x:row>
    <x:row r="169" ht="23" customHeight="1">
      <x:c r="A169" s="38"/>
      <x:c r="B169" s="38"/>
      <x:c r="C169" s="38"/>
      <x:c r="D169" s="38"/>
      <x:c r="E169" s="38"/>
      <x:c r="F169" s="39"/>
      <x:c r="G169" s="38"/>
      <x:c r="H169" s="40" t="str">
        <x:f>IF(A169="","",SUMIFS(Mouvements!$E$6:$E$505,Mouvements!$C$6:$C$505,A169,Mouvements!$D$6:$D$505,"Entrée"))</x:f>
      </x:c>
      <x:c r="I169" s="40" t="str">
        <x:f>IF(A169="","",SUMIFS(Mouvements!$E$6:$E$505,Mouvements!$C$6:$C$505,A169,Mouvements!$D$6:$D$505,"Sortie"))</x:f>
      </x:c>
      <x:c r="J169" s="40" t="str">
        <x:f>IF(A169="","",E169+H169-I169)</x:f>
      </x:c>
      <x:c r="K169" s="41" t="str">
        <x:f>IF(A169="","",J169*F169)</x:f>
      </x:c>
      <x:c r="L169" s="47" t="str">
        <x:f>IF(A169="","",IF(COUNTIF($A$6:$A$505,A169)&gt;1,"Doublon code",IF(J169&lt;0,"Stock négatif",IF(J169=0,"Rupture",IF(J169&lt;=G169,"Sous seuil","Disponible")))))</x:f>
      </x:c>
    </x:row>
    <x:row r="170" ht="23" customHeight="1">
      <x:c r="A170" s="38"/>
      <x:c r="B170" s="38"/>
      <x:c r="C170" s="38"/>
      <x:c r="D170" s="38"/>
      <x:c r="E170" s="38"/>
      <x:c r="F170" s="39"/>
      <x:c r="G170" s="38"/>
      <x:c r="H170" s="40" t="str">
        <x:f>IF(A170="","",SUMIFS(Mouvements!$E$6:$E$505,Mouvements!$C$6:$C$505,A170,Mouvements!$D$6:$D$505,"Entrée"))</x:f>
      </x:c>
      <x:c r="I170" s="40" t="str">
        <x:f>IF(A170="","",SUMIFS(Mouvements!$E$6:$E$505,Mouvements!$C$6:$C$505,A170,Mouvements!$D$6:$D$505,"Sortie"))</x:f>
      </x:c>
      <x:c r="J170" s="40" t="str">
        <x:f>IF(A170="","",E170+H170-I170)</x:f>
      </x:c>
      <x:c r="K170" s="41" t="str">
        <x:f>IF(A170="","",J170*F170)</x:f>
      </x:c>
      <x:c r="L170" s="47" t="str">
        <x:f>IF(A170="","",IF(COUNTIF($A$6:$A$505,A170)&gt;1,"Doublon code",IF(J170&lt;0,"Stock négatif",IF(J170=0,"Rupture",IF(J170&lt;=G170,"Sous seuil","Disponible")))))</x:f>
      </x:c>
    </x:row>
    <x:row r="171" ht="23" customHeight="1">
      <x:c r="A171" s="38"/>
      <x:c r="B171" s="38"/>
      <x:c r="C171" s="38"/>
      <x:c r="D171" s="38"/>
      <x:c r="E171" s="38"/>
      <x:c r="F171" s="39"/>
      <x:c r="G171" s="38"/>
      <x:c r="H171" s="40" t="str">
        <x:f>IF(A171="","",SUMIFS(Mouvements!$E$6:$E$505,Mouvements!$C$6:$C$505,A171,Mouvements!$D$6:$D$505,"Entrée"))</x:f>
      </x:c>
      <x:c r="I171" s="40" t="str">
        <x:f>IF(A171="","",SUMIFS(Mouvements!$E$6:$E$505,Mouvements!$C$6:$C$505,A171,Mouvements!$D$6:$D$505,"Sortie"))</x:f>
      </x:c>
      <x:c r="J171" s="40" t="str">
        <x:f>IF(A171="","",E171+H171-I171)</x:f>
      </x:c>
      <x:c r="K171" s="41" t="str">
        <x:f>IF(A171="","",J171*F171)</x:f>
      </x:c>
      <x:c r="L171" s="47" t="str">
        <x:f>IF(A171="","",IF(COUNTIF($A$6:$A$505,A171)&gt;1,"Doublon code",IF(J171&lt;0,"Stock négatif",IF(J171=0,"Rupture",IF(J171&lt;=G171,"Sous seuil","Disponible")))))</x:f>
      </x:c>
    </x:row>
    <x:row r="172" ht="23" customHeight="1">
      <x:c r="A172" s="38"/>
      <x:c r="B172" s="38"/>
      <x:c r="C172" s="38"/>
      <x:c r="D172" s="38"/>
      <x:c r="E172" s="38"/>
      <x:c r="F172" s="39"/>
      <x:c r="G172" s="38"/>
      <x:c r="H172" s="40" t="str">
        <x:f>IF(A172="","",SUMIFS(Mouvements!$E$6:$E$505,Mouvements!$C$6:$C$505,A172,Mouvements!$D$6:$D$505,"Entrée"))</x:f>
      </x:c>
      <x:c r="I172" s="40" t="str">
        <x:f>IF(A172="","",SUMIFS(Mouvements!$E$6:$E$505,Mouvements!$C$6:$C$505,A172,Mouvements!$D$6:$D$505,"Sortie"))</x:f>
      </x:c>
      <x:c r="J172" s="40" t="str">
        <x:f>IF(A172="","",E172+H172-I172)</x:f>
      </x:c>
      <x:c r="K172" s="41" t="str">
        <x:f>IF(A172="","",J172*F172)</x:f>
      </x:c>
      <x:c r="L172" s="47" t="str">
        <x:f>IF(A172="","",IF(COUNTIF($A$6:$A$505,A172)&gt;1,"Doublon code",IF(J172&lt;0,"Stock négatif",IF(J172=0,"Rupture",IF(J172&lt;=G172,"Sous seuil","Disponible")))))</x:f>
      </x:c>
    </x:row>
    <x:row r="173" ht="23" customHeight="1">
      <x:c r="A173" s="38"/>
      <x:c r="B173" s="38"/>
      <x:c r="C173" s="38"/>
      <x:c r="D173" s="38"/>
      <x:c r="E173" s="38"/>
      <x:c r="F173" s="39"/>
      <x:c r="G173" s="38"/>
      <x:c r="H173" s="40" t="str">
        <x:f>IF(A173="","",SUMIFS(Mouvements!$E$6:$E$505,Mouvements!$C$6:$C$505,A173,Mouvements!$D$6:$D$505,"Entrée"))</x:f>
      </x:c>
      <x:c r="I173" s="40" t="str">
        <x:f>IF(A173="","",SUMIFS(Mouvements!$E$6:$E$505,Mouvements!$C$6:$C$505,A173,Mouvements!$D$6:$D$505,"Sortie"))</x:f>
      </x:c>
      <x:c r="J173" s="40" t="str">
        <x:f>IF(A173="","",E173+H173-I173)</x:f>
      </x:c>
      <x:c r="K173" s="41" t="str">
        <x:f>IF(A173="","",J173*F173)</x:f>
      </x:c>
      <x:c r="L173" s="47" t="str">
        <x:f>IF(A173="","",IF(COUNTIF($A$6:$A$505,A173)&gt;1,"Doublon code",IF(J173&lt;0,"Stock négatif",IF(J173=0,"Rupture",IF(J173&lt;=G173,"Sous seuil","Disponible")))))</x:f>
      </x:c>
    </x:row>
    <x:row r="174" ht="23" customHeight="1">
      <x:c r="A174" s="38"/>
      <x:c r="B174" s="38"/>
      <x:c r="C174" s="38"/>
      <x:c r="D174" s="38"/>
      <x:c r="E174" s="38"/>
      <x:c r="F174" s="39"/>
      <x:c r="G174" s="38"/>
      <x:c r="H174" s="40" t="str">
        <x:f>IF(A174="","",SUMIFS(Mouvements!$E$6:$E$505,Mouvements!$C$6:$C$505,A174,Mouvements!$D$6:$D$505,"Entrée"))</x:f>
      </x:c>
      <x:c r="I174" s="40" t="str">
        <x:f>IF(A174="","",SUMIFS(Mouvements!$E$6:$E$505,Mouvements!$C$6:$C$505,A174,Mouvements!$D$6:$D$505,"Sortie"))</x:f>
      </x:c>
      <x:c r="J174" s="40" t="str">
        <x:f>IF(A174="","",E174+H174-I174)</x:f>
      </x:c>
      <x:c r="K174" s="41" t="str">
        <x:f>IF(A174="","",J174*F174)</x:f>
      </x:c>
      <x:c r="L174" s="47" t="str">
        <x:f>IF(A174="","",IF(COUNTIF($A$6:$A$505,A174)&gt;1,"Doublon code",IF(J174&lt;0,"Stock négatif",IF(J174=0,"Rupture",IF(J174&lt;=G174,"Sous seuil","Disponible")))))</x:f>
      </x:c>
    </x:row>
    <x:row r="175" ht="23" customHeight="1">
      <x:c r="A175" s="38"/>
      <x:c r="B175" s="38"/>
      <x:c r="C175" s="38"/>
      <x:c r="D175" s="38"/>
      <x:c r="E175" s="38"/>
      <x:c r="F175" s="39"/>
      <x:c r="G175" s="38"/>
      <x:c r="H175" s="40" t="str">
        <x:f>IF(A175="","",SUMIFS(Mouvements!$E$6:$E$505,Mouvements!$C$6:$C$505,A175,Mouvements!$D$6:$D$505,"Entrée"))</x:f>
      </x:c>
      <x:c r="I175" s="40" t="str">
        <x:f>IF(A175="","",SUMIFS(Mouvements!$E$6:$E$505,Mouvements!$C$6:$C$505,A175,Mouvements!$D$6:$D$505,"Sortie"))</x:f>
      </x:c>
      <x:c r="J175" s="40" t="str">
        <x:f>IF(A175="","",E175+H175-I175)</x:f>
      </x:c>
      <x:c r="K175" s="41" t="str">
        <x:f>IF(A175="","",J175*F175)</x:f>
      </x:c>
      <x:c r="L175" s="47" t="str">
        <x:f>IF(A175="","",IF(COUNTIF($A$6:$A$505,A175)&gt;1,"Doublon code",IF(J175&lt;0,"Stock négatif",IF(J175=0,"Rupture",IF(J175&lt;=G175,"Sous seuil","Disponible")))))</x:f>
      </x:c>
    </x:row>
    <x:row r="176" ht="23" customHeight="1">
      <x:c r="A176" s="38"/>
      <x:c r="B176" s="38"/>
      <x:c r="C176" s="38"/>
      <x:c r="D176" s="38"/>
      <x:c r="E176" s="38"/>
      <x:c r="F176" s="39"/>
      <x:c r="G176" s="38"/>
      <x:c r="H176" s="40" t="str">
        <x:f>IF(A176="","",SUMIFS(Mouvements!$E$6:$E$505,Mouvements!$C$6:$C$505,A176,Mouvements!$D$6:$D$505,"Entrée"))</x:f>
      </x:c>
      <x:c r="I176" s="40" t="str">
        <x:f>IF(A176="","",SUMIFS(Mouvements!$E$6:$E$505,Mouvements!$C$6:$C$505,A176,Mouvements!$D$6:$D$505,"Sortie"))</x:f>
      </x:c>
      <x:c r="J176" s="40" t="str">
        <x:f>IF(A176="","",E176+H176-I176)</x:f>
      </x:c>
      <x:c r="K176" s="41" t="str">
        <x:f>IF(A176="","",J176*F176)</x:f>
      </x:c>
      <x:c r="L176" s="47" t="str">
        <x:f>IF(A176="","",IF(COUNTIF($A$6:$A$505,A176)&gt;1,"Doublon code",IF(J176&lt;0,"Stock négatif",IF(J176=0,"Rupture",IF(J176&lt;=G176,"Sous seuil","Disponible")))))</x:f>
      </x:c>
    </x:row>
    <x:row r="177" ht="23" customHeight="1">
      <x:c r="A177" s="38"/>
      <x:c r="B177" s="38"/>
      <x:c r="C177" s="38"/>
      <x:c r="D177" s="38"/>
      <x:c r="E177" s="38"/>
      <x:c r="F177" s="39"/>
      <x:c r="G177" s="38"/>
      <x:c r="H177" s="40" t="str">
        <x:f>IF(A177="","",SUMIFS(Mouvements!$E$6:$E$505,Mouvements!$C$6:$C$505,A177,Mouvements!$D$6:$D$505,"Entrée"))</x:f>
      </x:c>
      <x:c r="I177" s="40" t="str">
        <x:f>IF(A177="","",SUMIFS(Mouvements!$E$6:$E$505,Mouvements!$C$6:$C$505,A177,Mouvements!$D$6:$D$505,"Sortie"))</x:f>
      </x:c>
      <x:c r="J177" s="40" t="str">
        <x:f>IF(A177="","",E177+H177-I177)</x:f>
      </x:c>
      <x:c r="K177" s="41" t="str">
        <x:f>IF(A177="","",J177*F177)</x:f>
      </x:c>
      <x:c r="L177" s="47" t="str">
        <x:f>IF(A177="","",IF(COUNTIF($A$6:$A$505,A177)&gt;1,"Doublon code",IF(J177&lt;0,"Stock négatif",IF(J177=0,"Rupture",IF(J177&lt;=G177,"Sous seuil","Disponible")))))</x:f>
      </x:c>
    </x:row>
    <x:row r="178" ht="23" customHeight="1">
      <x:c r="A178" s="38"/>
      <x:c r="B178" s="38"/>
      <x:c r="C178" s="38"/>
      <x:c r="D178" s="38"/>
      <x:c r="E178" s="38"/>
      <x:c r="F178" s="39"/>
      <x:c r="G178" s="38"/>
      <x:c r="H178" s="40" t="str">
        <x:f>IF(A178="","",SUMIFS(Mouvements!$E$6:$E$505,Mouvements!$C$6:$C$505,A178,Mouvements!$D$6:$D$505,"Entrée"))</x:f>
      </x:c>
      <x:c r="I178" s="40" t="str">
        <x:f>IF(A178="","",SUMIFS(Mouvements!$E$6:$E$505,Mouvements!$C$6:$C$505,A178,Mouvements!$D$6:$D$505,"Sortie"))</x:f>
      </x:c>
      <x:c r="J178" s="40" t="str">
        <x:f>IF(A178="","",E178+H178-I178)</x:f>
      </x:c>
      <x:c r="K178" s="41" t="str">
        <x:f>IF(A178="","",J178*F178)</x:f>
      </x:c>
      <x:c r="L178" s="47" t="str">
        <x:f>IF(A178="","",IF(COUNTIF($A$6:$A$505,A178)&gt;1,"Doublon code",IF(J178&lt;0,"Stock négatif",IF(J178=0,"Rupture",IF(J178&lt;=G178,"Sous seuil","Disponible")))))</x:f>
      </x:c>
    </x:row>
    <x:row r="179" ht="23" customHeight="1">
      <x:c r="A179" s="38"/>
      <x:c r="B179" s="38"/>
      <x:c r="C179" s="38"/>
      <x:c r="D179" s="38"/>
      <x:c r="E179" s="38"/>
      <x:c r="F179" s="39"/>
      <x:c r="G179" s="38"/>
      <x:c r="H179" s="40" t="str">
        <x:f>IF(A179="","",SUMIFS(Mouvements!$E$6:$E$505,Mouvements!$C$6:$C$505,A179,Mouvements!$D$6:$D$505,"Entrée"))</x:f>
      </x:c>
      <x:c r="I179" s="40" t="str">
        <x:f>IF(A179="","",SUMIFS(Mouvements!$E$6:$E$505,Mouvements!$C$6:$C$505,A179,Mouvements!$D$6:$D$505,"Sortie"))</x:f>
      </x:c>
      <x:c r="J179" s="40" t="str">
        <x:f>IF(A179="","",E179+H179-I179)</x:f>
      </x:c>
      <x:c r="K179" s="41" t="str">
        <x:f>IF(A179="","",J179*F179)</x:f>
      </x:c>
      <x:c r="L179" s="47" t="str">
        <x:f>IF(A179="","",IF(COUNTIF($A$6:$A$505,A179)&gt;1,"Doublon code",IF(J179&lt;0,"Stock négatif",IF(J179=0,"Rupture",IF(J179&lt;=G179,"Sous seuil","Disponible")))))</x:f>
      </x:c>
    </x:row>
    <x:row r="180" ht="23" customHeight="1">
      <x:c r="A180" s="38"/>
      <x:c r="B180" s="38"/>
      <x:c r="C180" s="38"/>
      <x:c r="D180" s="38"/>
      <x:c r="E180" s="38"/>
      <x:c r="F180" s="39"/>
      <x:c r="G180" s="38"/>
      <x:c r="H180" s="40" t="str">
        <x:f>IF(A180="","",SUMIFS(Mouvements!$E$6:$E$505,Mouvements!$C$6:$C$505,A180,Mouvements!$D$6:$D$505,"Entrée"))</x:f>
      </x:c>
      <x:c r="I180" s="40" t="str">
        <x:f>IF(A180="","",SUMIFS(Mouvements!$E$6:$E$505,Mouvements!$C$6:$C$505,A180,Mouvements!$D$6:$D$505,"Sortie"))</x:f>
      </x:c>
      <x:c r="J180" s="40" t="str">
        <x:f>IF(A180="","",E180+H180-I180)</x:f>
      </x:c>
      <x:c r="K180" s="41" t="str">
        <x:f>IF(A180="","",J180*F180)</x:f>
      </x:c>
      <x:c r="L180" s="47" t="str">
        <x:f>IF(A180="","",IF(COUNTIF($A$6:$A$505,A180)&gt;1,"Doublon code",IF(J180&lt;0,"Stock négatif",IF(J180=0,"Rupture",IF(J180&lt;=G180,"Sous seuil","Disponible")))))</x:f>
      </x:c>
    </x:row>
    <x:row r="181" ht="23" customHeight="1">
      <x:c r="A181" s="38"/>
      <x:c r="B181" s="38"/>
      <x:c r="C181" s="38"/>
      <x:c r="D181" s="38"/>
      <x:c r="E181" s="38"/>
      <x:c r="F181" s="39"/>
      <x:c r="G181" s="38"/>
      <x:c r="H181" s="40" t="str">
        <x:f>IF(A181="","",SUMIFS(Mouvements!$E$6:$E$505,Mouvements!$C$6:$C$505,A181,Mouvements!$D$6:$D$505,"Entrée"))</x:f>
      </x:c>
      <x:c r="I181" s="40" t="str">
        <x:f>IF(A181="","",SUMIFS(Mouvements!$E$6:$E$505,Mouvements!$C$6:$C$505,A181,Mouvements!$D$6:$D$505,"Sortie"))</x:f>
      </x:c>
      <x:c r="J181" s="40" t="str">
        <x:f>IF(A181="","",E181+H181-I181)</x:f>
      </x:c>
      <x:c r="K181" s="41" t="str">
        <x:f>IF(A181="","",J181*F181)</x:f>
      </x:c>
      <x:c r="L181" s="47" t="str">
        <x:f>IF(A181="","",IF(COUNTIF($A$6:$A$505,A181)&gt;1,"Doublon code",IF(J181&lt;0,"Stock négatif",IF(J181=0,"Rupture",IF(J181&lt;=G181,"Sous seuil","Disponible")))))</x:f>
      </x:c>
    </x:row>
    <x:row r="182" ht="23" customHeight="1">
      <x:c r="A182" s="38"/>
      <x:c r="B182" s="38"/>
      <x:c r="C182" s="38"/>
      <x:c r="D182" s="38"/>
      <x:c r="E182" s="38"/>
      <x:c r="F182" s="39"/>
      <x:c r="G182" s="38"/>
      <x:c r="H182" s="40" t="str">
        <x:f>IF(A182="","",SUMIFS(Mouvements!$E$6:$E$505,Mouvements!$C$6:$C$505,A182,Mouvements!$D$6:$D$505,"Entrée"))</x:f>
      </x:c>
      <x:c r="I182" s="40" t="str">
        <x:f>IF(A182="","",SUMIFS(Mouvements!$E$6:$E$505,Mouvements!$C$6:$C$505,A182,Mouvements!$D$6:$D$505,"Sortie"))</x:f>
      </x:c>
      <x:c r="J182" s="40" t="str">
        <x:f>IF(A182="","",E182+H182-I182)</x:f>
      </x:c>
      <x:c r="K182" s="41" t="str">
        <x:f>IF(A182="","",J182*F182)</x:f>
      </x:c>
      <x:c r="L182" s="47" t="str">
        <x:f>IF(A182="","",IF(COUNTIF($A$6:$A$505,A182)&gt;1,"Doublon code",IF(J182&lt;0,"Stock négatif",IF(J182=0,"Rupture",IF(J182&lt;=G182,"Sous seuil","Disponible")))))</x:f>
      </x:c>
    </x:row>
    <x:row r="183" ht="23" customHeight="1">
      <x:c r="A183" s="38"/>
      <x:c r="B183" s="38"/>
      <x:c r="C183" s="38"/>
      <x:c r="D183" s="38"/>
      <x:c r="E183" s="38"/>
      <x:c r="F183" s="39"/>
      <x:c r="G183" s="38"/>
      <x:c r="H183" s="40" t="str">
        <x:f>IF(A183="","",SUMIFS(Mouvements!$E$6:$E$505,Mouvements!$C$6:$C$505,A183,Mouvements!$D$6:$D$505,"Entrée"))</x:f>
      </x:c>
      <x:c r="I183" s="40" t="str">
        <x:f>IF(A183="","",SUMIFS(Mouvements!$E$6:$E$505,Mouvements!$C$6:$C$505,A183,Mouvements!$D$6:$D$505,"Sortie"))</x:f>
      </x:c>
      <x:c r="J183" s="40" t="str">
        <x:f>IF(A183="","",E183+H183-I183)</x:f>
      </x:c>
      <x:c r="K183" s="41" t="str">
        <x:f>IF(A183="","",J183*F183)</x:f>
      </x:c>
      <x:c r="L183" s="47" t="str">
        <x:f>IF(A183="","",IF(COUNTIF($A$6:$A$505,A183)&gt;1,"Doublon code",IF(J183&lt;0,"Stock négatif",IF(J183=0,"Rupture",IF(J183&lt;=G183,"Sous seuil","Disponible")))))</x:f>
      </x:c>
    </x:row>
    <x:row r="184" ht="23" customHeight="1">
      <x:c r="A184" s="38"/>
      <x:c r="B184" s="38"/>
      <x:c r="C184" s="38"/>
      <x:c r="D184" s="38"/>
      <x:c r="E184" s="38"/>
      <x:c r="F184" s="39"/>
      <x:c r="G184" s="38"/>
      <x:c r="H184" s="40" t="str">
        <x:f>IF(A184="","",SUMIFS(Mouvements!$E$6:$E$505,Mouvements!$C$6:$C$505,A184,Mouvements!$D$6:$D$505,"Entrée"))</x:f>
      </x:c>
      <x:c r="I184" s="40" t="str">
        <x:f>IF(A184="","",SUMIFS(Mouvements!$E$6:$E$505,Mouvements!$C$6:$C$505,A184,Mouvements!$D$6:$D$505,"Sortie"))</x:f>
      </x:c>
      <x:c r="J184" s="40" t="str">
        <x:f>IF(A184="","",E184+H184-I184)</x:f>
      </x:c>
      <x:c r="K184" s="41" t="str">
        <x:f>IF(A184="","",J184*F184)</x:f>
      </x:c>
      <x:c r="L184" s="47" t="str">
        <x:f>IF(A184="","",IF(COUNTIF($A$6:$A$505,A184)&gt;1,"Doublon code",IF(J184&lt;0,"Stock négatif",IF(J184=0,"Rupture",IF(J184&lt;=G184,"Sous seuil","Disponible")))))</x:f>
      </x:c>
    </x:row>
    <x:row r="185" ht="23" customHeight="1">
      <x:c r="A185" s="38"/>
      <x:c r="B185" s="38"/>
      <x:c r="C185" s="38"/>
      <x:c r="D185" s="38"/>
      <x:c r="E185" s="38"/>
      <x:c r="F185" s="39"/>
      <x:c r="G185" s="38"/>
      <x:c r="H185" s="40" t="str">
        <x:f>IF(A185="","",SUMIFS(Mouvements!$E$6:$E$505,Mouvements!$C$6:$C$505,A185,Mouvements!$D$6:$D$505,"Entrée"))</x:f>
      </x:c>
      <x:c r="I185" s="40" t="str">
        <x:f>IF(A185="","",SUMIFS(Mouvements!$E$6:$E$505,Mouvements!$C$6:$C$505,A185,Mouvements!$D$6:$D$505,"Sortie"))</x:f>
      </x:c>
      <x:c r="J185" s="40" t="str">
        <x:f>IF(A185="","",E185+H185-I185)</x:f>
      </x:c>
      <x:c r="K185" s="41" t="str">
        <x:f>IF(A185="","",J185*F185)</x:f>
      </x:c>
      <x:c r="L185" s="47" t="str">
        <x:f>IF(A185="","",IF(COUNTIF($A$6:$A$505,A185)&gt;1,"Doublon code",IF(J185&lt;0,"Stock négatif",IF(J185=0,"Rupture",IF(J185&lt;=G185,"Sous seuil","Disponible")))))</x:f>
      </x:c>
    </x:row>
    <x:row r="186" ht="23" customHeight="1">
      <x:c r="A186" s="38"/>
      <x:c r="B186" s="38"/>
      <x:c r="C186" s="38"/>
      <x:c r="D186" s="38"/>
      <x:c r="E186" s="38"/>
      <x:c r="F186" s="39"/>
      <x:c r="G186" s="38"/>
      <x:c r="H186" s="40" t="str">
        <x:f>IF(A186="","",SUMIFS(Mouvements!$E$6:$E$505,Mouvements!$C$6:$C$505,A186,Mouvements!$D$6:$D$505,"Entrée"))</x:f>
      </x:c>
      <x:c r="I186" s="40" t="str">
        <x:f>IF(A186="","",SUMIFS(Mouvements!$E$6:$E$505,Mouvements!$C$6:$C$505,A186,Mouvements!$D$6:$D$505,"Sortie"))</x:f>
      </x:c>
      <x:c r="J186" s="40" t="str">
        <x:f>IF(A186="","",E186+H186-I186)</x:f>
      </x:c>
      <x:c r="K186" s="41" t="str">
        <x:f>IF(A186="","",J186*F186)</x:f>
      </x:c>
      <x:c r="L186" s="47" t="str">
        <x:f>IF(A186="","",IF(COUNTIF($A$6:$A$505,A186)&gt;1,"Doublon code",IF(J186&lt;0,"Stock négatif",IF(J186=0,"Rupture",IF(J186&lt;=G186,"Sous seuil","Disponible")))))</x:f>
      </x:c>
    </x:row>
    <x:row r="187" ht="23" customHeight="1">
      <x:c r="A187" s="38"/>
      <x:c r="B187" s="38"/>
      <x:c r="C187" s="38"/>
      <x:c r="D187" s="38"/>
      <x:c r="E187" s="38"/>
      <x:c r="F187" s="39"/>
      <x:c r="G187" s="38"/>
      <x:c r="H187" s="40" t="str">
        <x:f>IF(A187="","",SUMIFS(Mouvements!$E$6:$E$505,Mouvements!$C$6:$C$505,A187,Mouvements!$D$6:$D$505,"Entrée"))</x:f>
      </x:c>
      <x:c r="I187" s="40" t="str">
        <x:f>IF(A187="","",SUMIFS(Mouvements!$E$6:$E$505,Mouvements!$C$6:$C$505,A187,Mouvements!$D$6:$D$505,"Sortie"))</x:f>
      </x:c>
      <x:c r="J187" s="40" t="str">
        <x:f>IF(A187="","",E187+H187-I187)</x:f>
      </x:c>
      <x:c r="K187" s="41" t="str">
        <x:f>IF(A187="","",J187*F187)</x:f>
      </x:c>
      <x:c r="L187" s="47" t="str">
        <x:f>IF(A187="","",IF(COUNTIF($A$6:$A$505,A187)&gt;1,"Doublon code",IF(J187&lt;0,"Stock négatif",IF(J187=0,"Rupture",IF(J187&lt;=G187,"Sous seuil","Disponible")))))</x:f>
      </x:c>
    </x:row>
    <x:row r="188" ht="23" customHeight="1">
      <x:c r="A188" s="38"/>
      <x:c r="B188" s="38"/>
      <x:c r="C188" s="38"/>
      <x:c r="D188" s="38"/>
      <x:c r="E188" s="38"/>
      <x:c r="F188" s="39"/>
      <x:c r="G188" s="38"/>
      <x:c r="H188" s="40" t="str">
        <x:f>IF(A188="","",SUMIFS(Mouvements!$E$6:$E$505,Mouvements!$C$6:$C$505,A188,Mouvements!$D$6:$D$505,"Entrée"))</x:f>
      </x:c>
      <x:c r="I188" s="40" t="str">
        <x:f>IF(A188="","",SUMIFS(Mouvements!$E$6:$E$505,Mouvements!$C$6:$C$505,A188,Mouvements!$D$6:$D$505,"Sortie"))</x:f>
      </x:c>
      <x:c r="J188" s="40" t="str">
        <x:f>IF(A188="","",E188+H188-I188)</x:f>
      </x:c>
      <x:c r="K188" s="41" t="str">
        <x:f>IF(A188="","",J188*F188)</x:f>
      </x:c>
      <x:c r="L188" s="47" t="str">
        <x:f>IF(A188="","",IF(COUNTIF($A$6:$A$505,A188)&gt;1,"Doublon code",IF(J188&lt;0,"Stock négatif",IF(J188=0,"Rupture",IF(J188&lt;=G188,"Sous seuil","Disponible")))))</x:f>
      </x:c>
    </x:row>
    <x:row r="189" ht="23" customHeight="1">
      <x:c r="A189" s="38"/>
      <x:c r="B189" s="38"/>
      <x:c r="C189" s="38"/>
      <x:c r="D189" s="38"/>
      <x:c r="E189" s="38"/>
      <x:c r="F189" s="39"/>
      <x:c r="G189" s="38"/>
      <x:c r="H189" s="40" t="str">
        <x:f>IF(A189="","",SUMIFS(Mouvements!$E$6:$E$505,Mouvements!$C$6:$C$505,A189,Mouvements!$D$6:$D$505,"Entrée"))</x:f>
      </x:c>
      <x:c r="I189" s="40" t="str">
        <x:f>IF(A189="","",SUMIFS(Mouvements!$E$6:$E$505,Mouvements!$C$6:$C$505,A189,Mouvements!$D$6:$D$505,"Sortie"))</x:f>
      </x:c>
      <x:c r="J189" s="40" t="str">
        <x:f>IF(A189="","",E189+H189-I189)</x:f>
      </x:c>
      <x:c r="K189" s="41" t="str">
        <x:f>IF(A189="","",J189*F189)</x:f>
      </x:c>
      <x:c r="L189" s="47" t="str">
        <x:f>IF(A189="","",IF(COUNTIF($A$6:$A$505,A189)&gt;1,"Doublon code",IF(J189&lt;0,"Stock négatif",IF(J189=0,"Rupture",IF(J189&lt;=G189,"Sous seuil","Disponible")))))</x:f>
      </x:c>
    </x:row>
    <x:row r="190" ht="23" customHeight="1">
      <x:c r="A190" s="38"/>
      <x:c r="B190" s="38"/>
      <x:c r="C190" s="38"/>
      <x:c r="D190" s="38"/>
      <x:c r="E190" s="38"/>
      <x:c r="F190" s="39"/>
      <x:c r="G190" s="38"/>
      <x:c r="H190" s="40" t="str">
        <x:f>IF(A190="","",SUMIFS(Mouvements!$E$6:$E$505,Mouvements!$C$6:$C$505,A190,Mouvements!$D$6:$D$505,"Entrée"))</x:f>
      </x:c>
      <x:c r="I190" s="40" t="str">
        <x:f>IF(A190="","",SUMIFS(Mouvements!$E$6:$E$505,Mouvements!$C$6:$C$505,A190,Mouvements!$D$6:$D$505,"Sortie"))</x:f>
      </x:c>
      <x:c r="J190" s="40" t="str">
        <x:f>IF(A190="","",E190+H190-I190)</x:f>
      </x:c>
      <x:c r="K190" s="41" t="str">
        <x:f>IF(A190="","",J190*F190)</x:f>
      </x:c>
      <x:c r="L190" s="47" t="str">
        <x:f>IF(A190="","",IF(COUNTIF($A$6:$A$505,A190)&gt;1,"Doublon code",IF(J190&lt;0,"Stock négatif",IF(J190=0,"Rupture",IF(J190&lt;=G190,"Sous seuil","Disponible")))))</x:f>
      </x:c>
    </x:row>
    <x:row r="191" ht="23" customHeight="1">
      <x:c r="A191" s="38"/>
      <x:c r="B191" s="38"/>
      <x:c r="C191" s="38"/>
      <x:c r="D191" s="38"/>
      <x:c r="E191" s="38"/>
      <x:c r="F191" s="39"/>
      <x:c r="G191" s="38"/>
      <x:c r="H191" s="40" t="str">
        <x:f>IF(A191="","",SUMIFS(Mouvements!$E$6:$E$505,Mouvements!$C$6:$C$505,A191,Mouvements!$D$6:$D$505,"Entrée"))</x:f>
      </x:c>
      <x:c r="I191" s="40" t="str">
        <x:f>IF(A191="","",SUMIFS(Mouvements!$E$6:$E$505,Mouvements!$C$6:$C$505,A191,Mouvements!$D$6:$D$505,"Sortie"))</x:f>
      </x:c>
      <x:c r="J191" s="40" t="str">
        <x:f>IF(A191="","",E191+H191-I191)</x:f>
      </x:c>
      <x:c r="K191" s="41" t="str">
        <x:f>IF(A191="","",J191*F191)</x:f>
      </x:c>
      <x:c r="L191" s="47" t="str">
        <x:f>IF(A191="","",IF(COUNTIF($A$6:$A$505,A191)&gt;1,"Doublon code",IF(J191&lt;0,"Stock négatif",IF(J191=0,"Rupture",IF(J191&lt;=G191,"Sous seuil","Disponible")))))</x:f>
      </x:c>
    </x:row>
    <x:row r="192" ht="23" customHeight="1">
      <x:c r="A192" s="38"/>
      <x:c r="B192" s="38"/>
      <x:c r="C192" s="38"/>
      <x:c r="D192" s="38"/>
      <x:c r="E192" s="38"/>
      <x:c r="F192" s="39"/>
      <x:c r="G192" s="38"/>
      <x:c r="H192" s="40" t="str">
        <x:f>IF(A192="","",SUMIFS(Mouvements!$E$6:$E$505,Mouvements!$C$6:$C$505,A192,Mouvements!$D$6:$D$505,"Entrée"))</x:f>
      </x:c>
      <x:c r="I192" s="40" t="str">
        <x:f>IF(A192="","",SUMIFS(Mouvements!$E$6:$E$505,Mouvements!$C$6:$C$505,A192,Mouvements!$D$6:$D$505,"Sortie"))</x:f>
      </x:c>
      <x:c r="J192" s="40" t="str">
        <x:f>IF(A192="","",E192+H192-I192)</x:f>
      </x:c>
      <x:c r="K192" s="41" t="str">
        <x:f>IF(A192="","",J192*F192)</x:f>
      </x:c>
      <x:c r="L192" s="47" t="str">
        <x:f>IF(A192="","",IF(COUNTIF($A$6:$A$505,A192)&gt;1,"Doublon code",IF(J192&lt;0,"Stock négatif",IF(J192=0,"Rupture",IF(J192&lt;=G192,"Sous seuil","Disponible")))))</x:f>
      </x:c>
    </x:row>
    <x:row r="193" ht="23" customHeight="1">
      <x:c r="A193" s="38"/>
      <x:c r="B193" s="38"/>
      <x:c r="C193" s="38"/>
      <x:c r="D193" s="38"/>
      <x:c r="E193" s="38"/>
      <x:c r="F193" s="39"/>
      <x:c r="G193" s="38"/>
      <x:c r="H193" s="40" t="str">
        <x:f>IF(A193="","",SUMIFS(Mouvements!$E$6:$E$505,Mouvements!$C$6:$C$505,A193,Mouvements!$D$6:$D$505,"Entrée"))</x:f>
      </x:c>
      <x:c r="I193" s="40" t="str">
        <x:f>IF(A193="","",SUMIFS(Mouvements!$E$6:$E$505,Mouvements!$C$6:$C$505,A193,Mouvements!$D$6:$D$505,"Sortie"))</x:f>
      </x:c>
      <x:c r="J193" s="40" t="str">
        <x:f>IF(A193="","",E193+H193-I193)</x:f>
      </x:c>
      <x:c r="K193" s="41" t="str">
        <x:f>IF(A193="","",J193*F193)</x:f>
      </x:c>
      <x:c r="L193" s="47" t="str">
        <x:f>IF(A193="","",IF(COUNTIF($A$6:$A$505,A193)&gt;1,"Doublon code",IF(J193&lt;0,"Stock négatif",IF(J193=0,"Rupture",IF(J193&lt;=G193,"Sous seuil","Disponible")))))</x:f>
      </x:c>
    </x:row>
    <x:row r="194" ht="23" customHeight="1">
      <x:c r="A194" s="38"/>
      <x:c r="B194" s="38"/>
      <x:c r="C194" s="38"/>
      <x:c r="D194" s="38"/>
      <x:c r="E194" s="38"/>
      <x:c r="F194" s="39"/>
      <x:c r="G194" s="38"/>
      <x:c r="H194" s="40" t="str">
        <x:f>IF(A194="","",SUMIFS(Mouvements!$E$6:$E$505,Mouvements!$C$6:$C$505,A194,Mouvements!$D$6:$D$505,"Entrée"))</x:f>
      </x:c>
      <x:c r="I194" s="40" t="str">
        <x:f>IF(A194="","",SUMIFS(Mouvements!$E$6:$E$505,Mouvements!$C$6:$C$505,A194,Mouvements!$D$6:$D$505,"Sortie"))</x:f>
      </x:c>
      <x:c r="J194" s="40" t="str">
        <x:f>IF(A194="","",E194+H194-I194)</x:f>
      </x:c>
      <x:c r="K194" s="41" t="str">
        <x:f>IF(A194="","",J194*F194)</x:f>
      </x:c>
      <x:c r="L194" s="47" t="str">
        <x:f>IF(A194="","",IF(COUNTIF($A$6:$A$505,A194)&gt;1,"Doublon code",IF(J194&lt;0,"Stock négatif",IF(J194=0,"Rupture",IF(J194&lt;=G194,"Sous seuil","Disponible")))))</x:f>
      </x:c>
    </x:row>
    <x:row r="195" ht="23" customHeight="1">
      <x:c r="A195" s="38"/>
      <x:c r="B195" s="38"/>
      <x:c r="C195" s="38"/>
      <x:c r="D195" s="38"/>
      <x:c r="E195" s="38"/>
      <x:c r="F195" s="39"/>
      <x:c r="G195" s="38"/>
      <x:c r="H195" s="40" t="str">
        <x:f>IF(A195="","",SUMIFS(Mouvements!$E$6:$E$505,Mouvements!$C$6:$C$505,A195,Mouvements!$D$6:$D$505,"Entrée"))</x:f>
      </x:c>
      <x:c r="I195" s="40" t="str">
        <x:f>IF(A195="","",SUMIFS(Mouvements!$E$6:$E$505,Mouvements!$C$6:$C$505,A195,Mouvements!$D$6:$D$505,"Sortie"))</x:f>
      </x:c>
      <x:c r="J195" s="40" t="str">
        <x:f>IF(A195="","",E195+H195-I195)</x:f>
      </x:c>
      <x:c r="K195" s="41" t="str">
        <x:f>IF(A195="","",J195*F195)</x:f>
      </x:c>
      <x:c r="L195" s="47" t="str">
        <x:f>IF(A195="","",IF(COUNTIF($A$6:$A$505,A195)&gt;1,"Doublon code",IF(J195&lt;0,"Stock négatif",IF(J195=0,"Rupture",IF(J195&lt;=G195,"Sous seuil","Disponible")))))</x:f>
      </x:c>
    </x:row>
    <x:row r="196" ht="23" customHeight="1">
      <x:c r="A196" s="38"/>
      <x:c r="B196" s="38"/>
      <x:c r="C196" s="38"/>
      <x:c r="D196" s="38"/>
      <x:c r="E196" s="38"/>
      <x:c r="F196" s="39"/>
      <x:c r="G196" s="38"/>
      <x:c r="H196" s="40" t="str">
        <x:f>IF(A196="","",SUMIFS(Mouvements!$E$6:$E$505,Mouvements!$C$6:$C$505,A196,Mouvements!$D$6:$D$505,"Entrée"))</x:f>
      </x:c>
      <x:c r="I196" s="40" t="str">
        <x:f>IF(A196="","",SUMIFS(Mouvements!$E$6:$E$505,Mouvements!$C$6:$C$505,A196,Mouvements!$D$6:$D$505,"Sortie"))</x:f>
      </x:c>
      <x:c r="J196" s="40" t="str">
        <x:f>IF(A196="","",E196+H196-I196)</x:f>
      </x:c>
      <x:c r="K196" s="41" t="str">
        <x:f>IF(A196="","",J196*F196)</x:f>
      </x:c>
      <x:c r="L196" s="47" t="str">
        <x:f>IF(A196="","",IF(COUNTIF($A$6:$A$505,A196)&gt;1,"Doublon code",IF(J196&lt;0,"Stock négatif",IF(J196=0,"Rupture",IF(J196&lt;=G196,"Sous seuil","Disponible")))))</x:f>
      </x:c>
    </x:row>
    <x:row r="197" ht="23" customHeight="1">
      <x:c r="A197" s="38"/>
      <x:c r="B197" s="38"/>
      <x:c r="C197" s="38"/>
      <x:c r="D197" s="38"/>
      <x:c r="E197" s="38"/>
      <x:c r="F197" s="39"/>
      <x:c r="G197" s="38"/>
      <x:c r="H197" s="40" t="str">
        <x:f>IF(A197="","",SUMIFS(Mouvements!$E$6:$E$505,Mouvements!$C$6:$C$505,A197,Mouvements!$D$6:$D$505,"Entrée"))</x:f>
      </x:c>
      <x:c r="I197" s="40" t="str">
        <x:f>IF(A197="","",SUMIFS(Mouvements!$E$6:$E$505,Mouvements!$C$6:$C$505,A197,Mouvements!$D$6:$D$505,"Sortie"))</x:f>
      </x:c>
      <x:c r="J197" s="40" t="str">
        <x:f>IF(A197="","",E197+H197-I197)</x:f>
      </x:c>
      <x:c r="K197" s="41" t="str">
        <x:f>IF(A197="","",J197*F197)</x:f>
      </x:c>
      <x:c r="L197" s="47" t="str">
        <x:f>IF(A197="","",IF(COUNTIF($A$6:$A$505,A197)&gt;1,"Doublon code",IF(J197&lt;0,"Stock négatif",IF(J197=0,"Rupture",IF(J197&lt;=G197,"Sous seuil","Disponible")))))</x:f>
      </x:c>
    </x:row>
    <x:row r="198" ht="23" customHeight="1">
      <x:c r="A198" s="38"/>
      <x:c r="B198" s="38"/>
      <x:c r="C198" s="38"/>
      <x:c r="D198" s="38"/>
      <x:c r="E198" s="38"/>
      <x:c r="F198" s="39"/>
      <x:c r="G198" s="38"/>
      <x:c r="H198" s="40" t="str">
        <x:f>IF(A198="","",SUMIFS(Mouvements!$E$6:$E$505,Mouvements!$C$6:$C$505,A198,Mouvements!$D$6:$D$505,"Entrée"))</x:f>
      </x:c>
      <x:c r="I198" s="40" t="str">
        <x:f>IF(A198="","",SUMIFS(Mouvements!$E$6:$E$505,Mouvements!$C$6:$C$505,A198,Mouvements!$D$6:$D$505,"Sortie"))</x:f>
      </x:c>
      <x:c r="J198" s="40" t="str">
        <x:f>IF(A198="","",E198+H198-I198)</x:f>
      </x:c>
      <x:c r="K198" s="41" t="str">
        <x:f>IF(A198="","",J198*F198)</x:f>
      </x:c>
      <x:c r="L198" s="47" t="str">
        <x:f>IF(A198="","",IF(COUNTIF($A$6:$A$505,A198)&gt;1,"Doublon code",IF(J198&lt;0,"Stock négatif",IF(J198=0,"Rupture",IF(J198&lt;=G198,"Sous seuil","Disponible")))))</x:f>
      </x:c>
    </x:row>
    <x:row r="199" ht="23" customHeight="1">
      <x:c r="A199" s="38"/>
      <x:c r="B199" s="38"/>
      <x:c r="C199" s="38"/>
      <x:c r="D199" s="38"/>
      <x:c r="E199" s="38"/>
      <x:c r="F199" s="39"/>
      <x:c r="G199" s="38"/>
      <x:c r="H199" s="40" t="str">
        <x:f>IF(A199="","",SUMIFS(Mouvements!$E$6:$E$505,Mouvements!$C$6:$C$505,A199,Mouvements!$D$6:$D$505,"Entrée"))</x:f>
      </x:c>
      <x:c r="I199" s="40" t="str">
        <x:f>IF(A199="","",SUMIFS(Mouvements!$E$6:$E$505,Mouvements!$C$6:$C$505,A199,Mouvements!$D$6:$D$505,"Sortie"))</x:f>
      </x:c>
      <x:c r="J199" s="40" t="str">
        <x:f>IF(A199="","",E199+H199-I199)</x:f>
      </x:c>
      <x:c r="K199" s="41" t="str">
        <x:f>IF(A199="","",J199*F199)</x:f>
      </x:c>
      <x:c r="L199" s="47" t="str">
        <x:f>IF(A199="","",IF(COUNTIF($A$6:$A$505,A199)&gt;1,"Doublon code",IF(J199&lt;0,"Stock négatif",IF(J199=0,"Rupture",IF(J199&lt;=G199,"Sous seuil","Disponible")))))</x:f>
      </x:c>
    </x:row>
    <x:row r="200" ht="23" customHeight="1">
      <x:c r="A200" s="38"/>
      <x:c r="B200" s="38"/>
      <x:c r="C200" s="38"/>
      <x:c r="D200" s="38"/>
      <x:c r="E200" s="38"/>
      <x:c r="F200" s="39"/>
      <x:c r="G200" s="38"/>
      <x:c r="H200" s="40" t="str">
        <x:f>IF(A200="","",SUMIFS(Mouvements!$E$6:$E$505,Mouvements!$C$6:$C$505,A200,Mouvements!$D$6:$D$505,"Entrée"))</x:f>
      </x:c>
      <x:c r="I200" s="40" t="str">
        <x:f>IF(A200="","",SUMIFS(Mouvements!$E$6:$E$505,Mouvements!$C$6:$C$505,A200,Mouvements!$D$6:$D$505,"Sortie"))</x:f>
      </x:c>
      <x:c r="J200" s="40" t="str">
        <x:f>IF(A200="","",E200+H200-I200)</x:f>
      </x:c>
      <x:c r="K200" s="41" t="str">
        <x:f>IF(A200="","",J200*F200)</x:f>
      </x:c>
      <x:c r="L200" s="47" t="str">
        <x:f>IF(A200="","",IF(COUNTIF($A$6:$A$505,A200)&gt;1,"Doublon code",IF(J200&lt;0,"Stock négatif",IF(J200=0,"Rupture",IF(J200&lt;=G200,"Sous seuil","Disponible")))))</x:f>
      </x:c>
    </x:row>
    <x:row r="201" ht="23" customHeight="1">
      <x:c r="A201" s="38"/>
      <x:c r="B201" s="38"/>
      <x:c r="C201" s="38"/>
      <x:c r="D201" s="38"/>
      <x:c r="E201" s="38"/>
      <x:c r="F201" s="39"/>
      <x:c r="G201" s="38"/>
      <x:c r="H201" s="40" t="str">
        <x:f>IF(A201="","",SUMIFS(Mouvements!$E$6:$E$505,Mouvements!$C$6:$C$505,A201,Mouvements!$D$6:$D$505,"Entrée"))</x:f>
      </x:c>
      <x:c r="I201" s="40" t="str">
        <x:f>IF(A201="","",SUMIFS(Mouvements!$E$6:$E$505,Mouvements!$C$6:$C$505,A201,Mouvements!$D$6:$D$505,"Sortie"))</x:f>
      </x:c>
      <x:c r="J201" s="40" t="str">
        <x:f>IF(A201="","",E201+H201-I201)</x:f>
      </x:c>
      <x:c r="K201" s="41" t="str">
        <x:f>IF(A201="","",J201*F201)</x:f>
      </x:c>
      <x:c r="L201" s="47" t="str">
        <x:f>IF(A201="","",IF(COUNTIF($A$6:$A$505,A201)&gt;1,"Doublon code",IF(J201&lt;0,"Stock négatif",IF(J201=0,"Rupture",IF(J201&lt;=G201,"Sous seuil","Disponible")))))</x:f>
      </x:c>
    </x:row>
    <x:row r="202" ht="23" customHeight="1">
      <x:c r="A202" s="38"/>
      <x:c r="B202" s="38"/>
      <x:c r="C202" s="38"/>
      <x:c r="D202" s="38"/>
      <x:c r="E202" s="38"/>
      <x:c r="F202" s="39"/>
      <x:c r="G202" s="38"/>
      <x:c r="H202" s="40" t="str">
        <x:f>IF(A202="","",SUMIFS(Mouvements!$E$6:$E$505,Mouvements!$C$6:$C$505,A202,Mouvements!$D$6:$D$505,"Entrée"))</x:f>
      </x:c>
      <x:c r="I202" s="40" t="str">
        <x:f>IF(A202="","",SUMIFS(Mouvements!$E$6:$E$505,Mouvements!$C$6:$C$505,A202,Mouvements!$D$6:$D$505,"Sortie"))</x:f>
      </x:c>
      <x:c r="J202" s="40" t="str">
        <x:f>IF(A202="","",E202+H202-I202)</x:f>
      </x:c>
      <x:c r="K202" s="41" t="str">
        <x:f>IF(A202="","",J202*F202)</x:f>
      </x:c>
      <x:c r="L202" s="47" t="str">
        <x:f>IF(A202="","",IF(COUNTIF($A$6:$A$505,A202)&gt;1,"Doublon code",IF(J202&lt;0,"Stock négatif",IF(J202=0,"Rupture",IF(J202&lt;=G202,"Sous seuil","Disponible")))))</x:f>
      </x:c>
    </x:row>
    <x:row r="203" ht="23" customHeight="1">
      <x:c r="A203" s="38"/>
      <x:c r="B203" s="38"/>
      <x:c r="C203" s="38"/>
      <x:c r="D203" s="38"/>
      <x:c r="E203" s="38"/>
      <x:c r="F203" s="39"/>
      <x:c r="G203" s="38"/>
      <x:c r="H203" s="40" t="str">
        <x:f>IF(A203="","",SUMIFS(Mouvements!$E$6:$E$505,Mouvements!$C$6:$C$505,A203,Mouvements!$D$6:$D$505,"Entrée"))</x:f>
      </x:c>
      <x:c r="I203" s="40" t="str">
        <x:f>IF(A203="","",SUMIFS(Mouvements!$E$6:$E$505,Mouvements!$C$6:$C$505,A203,Mouvements!$D$6:$D$505,"Sortie"))</x:f>
      </x:c>
      <x:c r="J203" s="40" t="str">
        <x:f>IF(A203="","",E203+H203-I203)</x:f>
      </x:c>
      <x:c r="K203" s="41" t="str">
        <x:f>IF(A203="","",J203*F203)</x:f>
      </x:c>
      <x:c r="L203" s="47" t="str">
        <x:f>IF(A203="","",IF(COUNTIF($A$6:$A$505,A203)&gt;1,"Doublon code",IF(J203&lt;0,"Stock négatif",IF(J203=0,"Rupture",IF(J203&lt;=G203,"Sous seuil","Disponible")))))</x:f>
      </x:c>
    </x:row>
    <x:row r="204" ht="23" customHeight="1">
      <x:c r="A204" s="38"/>
      <x:c r="B204" s="38"/>
      <x:c r="C204" s="38"/>
      <x:c r="D204" s="38"/>
      <x:c r="E204" s="38"/>
      <x:c r="F204" s="39"/>
      <x:c r="G204" s="38"/>
      <x:c r="H204" s="40" t="str">
        <x:f>IF(A204="","",SUMIFS(Mouvements!$E$6:$E$505,Mouvements!$C$6:$C$505,A204,Mouvements!$D$6:$D$505,"Entrée"))</x:f>
      </x:c>
      <x:c r="I204" s="40" t="str">
        <x:f>IF(A204="","",SUMIFS(Mouvements!$E$6:$E$505,Mouvements!$C$6:$C$505,A204,Mouvements!$D$6:$D$505,"Sortie"))</x:f>
      </x:c>
      <x:c r="J204" s="40" t="str">
        <x:f>IF(A204="","",E204+H204-I204)</x:f>
      </x:c>
      <x:c r="K204" s="41" t="str">
        <x:f>IF(A204="","",J204*F204)</x:f>
      </x:c>
      <x:c r="L204" s="47" t="str">
        <x:f>IF(A204="","",IF(COUNTIF($A$6:$A$505,A204)&gt;1,"Doublon code",IF(J204&lt;0,"Stock négatif",IF(J204=0,"Rupture",IF(J204&lt;=G204,"Sous seuil","Disponible")))))</x:f>
      </x:c>
    </x:row>
    <x:row r="205" ht="23" customHeight="1">
      <x:c r="A205" s="38"/>
      <x:c r="B205" s="38"/>
      <x:c r="C205" s="38"/>
      <x:c r="D205" s="38"/>
      <x:c r="E205" s="38"/>
      <x:c r="F205" s="39"/>
      <x:c r="G205" s="38"/>
      <x:c r="H205" s="40" t="str">
        <x:f>IF(A205="","",SUMIFS(Mouvements!$E$6:$E$505,Mouvements!$C$6:$C$505,A205,Mouvements!$D$6:$D$505,"Entrée"))</x:f>
      </x:c>
      <x:c r="I205" s="40" t="str">
        <x:f>IF(A205="","",SUMIFS(Mouvements!$E$6:$E$505,Mouvements!$C$6:$C$505,A205,Mouvements!$D$6:$D$505,"Sortie"))</x:f>
      </x:c>
      <x:c r="J205" s="40" t="str">
        <x:f>IF(A205="","",E205+H205-I205)</x:f>
      </x:c>
      <x:c r="K205" s="41" t="str">
        <x:f>IF(A205="","",J205*F205)</x:f>
      </x:c>
      <x:c r="L205" s="47" t="str">
        <x:f>IF(A205="","",IF(COUNTIF($A$6:$A$505,A205)&gt;1,"Doublon code",IF(J205&lt;0,"Stock négatif",IF(J205=0,"Rupture",IF(J205&lt;=G205,"Sous seuil","Disponible")))))</x:f>
      </x:c>
    </x:row>
    <x:row r="206" ht="23" customHeight="1">
      <x:c r="A206" s="38"/>
      <x:c r="B206" s="38"/>
      <x:c r="C206" s="38"/>
      <x:c r="D206" s="38"/>
      <x:c r="E206" s="38"/>
      <x:c r="F206" s="39"/>
      <x:c r="G206" s="38"/>
      <x:c r="H206" s="40" t="str">
        <x:f>IF(A206="","",SUMIFS(Mouvements!$E$6:$E$505,Mouvements!$C$6:$C$505,A206,Mouvements!$D$6:$D$505,"Entrée"))</x:f>
      </x:c>
      <x:c r="I206" s="40" t="str">
        <x:f>IF(A206="","",SUMIFS(Mouvements!$E$6:$E$505,Mouvements!$C$6:$C$505,A206,Mouvements!$D$6:$D$505,"Sortie"))</x:f>
      </x:c>
      <x:c r="J206" s="40" t="str">
        <x:f>IF(A206="","",E206+H206-I206)</x:f>
      </x:c>
      <x:c r="K206" s="41" t="str">
        <x:f>IF(A206="","",J206*F206)</x:f>
      </x:c>
      <x:c r="L206" s="47" t="str">
        <x:f>IF(A206="","",IF(COUNTIF($A$6:$A$505,A206)&gt;1,"Doublon code",IF(J206&lt;0,"Stock négatif",IF(J206=0,"Rupture",IF(J206&lt;=G206,"Sous seuil","Disponible")))))</x:f>
      </x:c>
    </x:row>
    <x:row r="207" ht="23" customHeight="1">
      <x:c r="A207" s="38"/>
      <x:c r="B207" s="38"/>
      <x:c r="C207" s="38"/>
      <x:c r="D207" s="38"/>
      <x:c r="E207" s="38"/>
      <x:c r="F207" s="39"/>
      <x:c r="G207" s="38"/>
      <x:c r="H207" s="40" t="str">
        <x:f>IF(A207="","",SUMIFS(Mouvements!$E$6:$E$505,Mouvements!$C$6:$C$505,A207,Mouvements!$D$6:$D$505,"Entrée"))</x:f>
      </x:c>
      <x:c r="I207" s="40" t="str">
        <x:f>IF(A207="","",SUMIFS(Mouvements!$E$6:$E$505,Mouvements!$C$6:$C$505,A207,Mouvements!$D$6:$D$505,"Sortie"))</x:f>
      </x:c>
      <x:c r="J207" s="40" t="str">
        <x:f>IF(A207="","",E207+H207-I207)</x:f>
      </x:c>
      <x:c r="K207" s="41" t="str">
        <x:f>IF(A207="","",J207*F207)</x:f>
      </x:c>
      <x:c r="L207" s="47" t="str">
        <x:f>IF(A207="","",IF(COUNTIF($A$6:$A$505,A207)&gt;1,"Doublon code",IF(J207&lt;0,"Stock négatif",IF(J207=0,"Rupture",IF(J207&lt;=G207,"Sous seuil","Disponible")))))</x:f>
      </x:c>
    </x:row>
    <x:row r="208" ht="23" customHeight="1">
      <x:c r="A208" s="38"/>
      <x:c r="B208" s="38"/>
      <x:c r="C208" s="38"/>
      <x:c r="D208" s="38"/>
      <x:c r="E208" s="38"/>
      <x:c r="F208" s="39"/>
      <x:c r="G208" s="38"/>
      <x:c r="H208" s="40" t="str">
        <x:f>IF(A208="","",SUMIFS(Mouvements!$E$6:$E$505,Mouvements!$C$6:$C$505,A208,Mouvements!$D$6:$D$505,"Entrée"))</x:f>
      </x:c>
      <x:c r="I208" s="40" t="str">
        <x:f>IF(A208="","",SUMIFS(Mouvements!$E$6:$E$505,Mouvements!$C$6:$C$505,A208,Mouvements!$D$6:$D$505,"Sortie"))</x:f>
      </x:c>
      <x:c r="J208" s="40" t="str">
        <x:f>IF(A208="","",E208+H208-I208)</x:f>
      </x:c>
      <x:c r="K208" s="41" t="str">
        <x:f>IF(A208="","",J208*F208)</x:f>
      </x:c>
      <x:c r="L208" s="47" t="str">
        <x:f>IF(A208="","",IF(COUNTIF($A$6:$A$505,A208)&gt;1,"Doublon code",IF(J208&lt;0,"Stock négatif",IF(J208=0,"Rupture",IF(J208&lt;=G208,"Sous seuil","Disponible")))))</x:f>
      </x:c>
    </x:row>
    <x:row r="209" ht="23" customHeight="1">
      <x:c r="A209" s="38"/>
      <x:c r="B209" s="38"/>
      <x:c r="C209" s="38"/>
      <x:c r="D209" s="38"/>
      <x:c r="E209" s="38"/>
      <x:c r="F209" s="39"/>
      <x:c r="G209" s="38"/>
      <x:c r="H209" s="40" t="str">
        <x:f>IF(A209="","",SUMIFS(Mouvements!$E$6:$E$505,Mouvements!$C$6:$C$505,A209,Mouvements!$D$6:$D$505,"Entrée"))</x:f>
      </x:c>
      <x:c r="I209" s="40" t="str">
        <x:f>IF(A209="","",SUMIFS(Mouvements!$E$6:$E$505,Mouvements!$C$6:$C$505,A209,Mouvements!$D$6:$D$505,"Sortie"))</x:f>
      </x:c>
      <x:c r="J209" s="40" t="str">
        <x:f>IF(A209="","",E209+H209-I209)</x:f>
      </x:c>
      <x:c r="K209" s="41" t="str">
        <x:f>IF(A209="","",J209*F209)</x:f>
      </x:c>
      <x:c r="L209" s="47" t="str">
        <x:f>IF(A209="","",IF(COUNTIF($A$6:$A$505,A209)&gt;1,"Doublon code",IF(J209&lt;0,"Stock négatif",IF(J209=0,"Rupture",IF(J209&lt;=G209,"Sous seuil","Disponible")))))</x:f>
      </x:c>
    </x:row>
    <x:row r="210" ht="23" customHeight="1">
      <x:c r="A210" s="38"/>
      <x:c r="B210" s="38"/>
      <x:c r="C210" s="38"/>
      <x:c r="D210" s="38"/>
      <x:c r="E210" s="38"/>
      <x:c r="F210" s="39"/>
      <x:c r="G210" s="38"/>
      <x:c r="H210" s="40" t="str">
        <x:f>IF(A210="","",SUMIFS(Mouvements!$E$6:$E$505,Mouvements!$C$6:$C$505,A210,Mouvements!$D$6:$D$505,"Entrée"))</x:f>
      </x:c>
      <x:c r="I210" s="40" t="str">
        <x:f>IF(A210="","",SUMIFS(Mouvements!$E$6:$E$505,Mouvements!$C$6:$C$505,A210,Mouvements!$D$6:$D$505,"Sortie"))</x:f>
      </x:c>
      <x:c r="J210" s="40" t="str">
        <x:f>IF(A210="","",E210+H210-I210)</x:f>
      </x:c>
      <x:c r="K210" s="41" t="str">
        <x:f>IF(A210="","",J210*F210)</x:f>
      </x:c>
      <x:c r="L210" s="47" t="str">
        <x:f>IF(A210="","",IF(COUNTIF($A$6:$A$505,A210)&gt;1,"Doublon code",IF(J210&lt;0,"Stock négatif",IF(J210=0,"Rupture",IF(J210&lt;=G210,"Sous seuil","Disponible")))))</x:f>
      </x:c>
    </x:row>
    <x:row r="211" ht="23" customHeight="1">
      <x:c r="A211" s="38"/>
      <x:c r="B211" s="38"/>
      <x:c r="C211" s="38"/>
      <x:c r="D211" s="38"/>
      <x:c r="E211" s="38"/>
      <x:c r="F211" s="39"/>
      <x:c r="G211" s="38"/>
      <x:c r="H211" s="40" t="str">
        <x:f>IF(A211="","",SUMIFS(Mouvements!$E$6:$E$505,Mouvements!$C$6:$C$505,A211,Mouvements!$D$6:$D$505,"Entrée"))</x:f>
      </x:c>
      <x:c r="I211" s="40" t="str">
        <x:f>IF(A211="","",SUMIFS(Mouvements!$E$6:$E$505,Mouvements!$C$6:$C$505,A211,Mouvements!$D$6:$D$505,"Sortie"))</x:f>
      </x:c>
      <x:c r="J211" s="40" t="str">
        <x:f>IF(A211="","",E211+H211-I211)</x:f>
      </x:c>
      <x:c r="K211" s="41" t="str">
        <x:f>IF(A211="","",J211*F211)</x:f>
      </x:c>
      <x:c r="L211" s="47" t="str">
        <x:f>IF(A211="","",IF(COUNTIF($A$6:$A$505,A211)&gt;1,"Doublon code",IF(J211&lt;0,"Stock négatif",IF(J211=0,"Rupture",IF(J211&lt;=G211,"Sous seuil","Disponible")))))</x:f>
      </x:c>
    </x:row>
    <x:row r="212" ht="23" customHeight="1">
      <x:c r="A212" s="38"/>
      <x:c r="B212" s="38"/>
      <x:c r="C212" s="38"/>
      <x:c r="D212" s="38"/>
      <x:c r="E212" s="38"/>
      <x:c r="F212" s="39"/>
      <x:c r="G212" s="38"/>
      <x:c r="H212" s="40" t="str">
        <x:f>IF(A212="","",SUMIFS(Mouvements!$E$6:$E$505,Mouvements!$C$6:$C$505,A212,Mouvements!$D$6:$D$505,"Entrée"))</x:f>
      </x:c>
      <x:c r="I212" s="40" t="str">
        <x:f>IF(A212="","",SUMIFS(Mouvements!$E$6:$E$505,Mouvements!$C$6:$C$505,A212,Mouvements!$D$6:$D$505,"Sortie"))</x:f>
      </x:c>
      <x:c r="J212" s="40" t="str">
        <x:f>IF(A212="","",E212+H212-I212)</x:f>
      </x:c>
      <x:c r="K212" s="41" t="str">
        <x:f>IF(A212="","",J212*F212)</x:f>
      </x:c>
      <x:c r="L212" s="47" t="str">
        <x:f>IF(A212="","",IF(COUNTIF($A$6:$A$505,A212)&gt;1,"Doublon code",IF(J212&lt;0,"Stock négatif",IF(J212=0,"Rupture",IF(J212&lt;=G212,"Sous seuil","Disponible")))))</x:f>
      </x:c>
    </x:row>
    <x:row r="213" ht="23" customHeight="1">
      <x:c r="A213" s="38"/>
      <x:c r="B213" s="38"/>
      <x:c r="C213" s="38"/>
      <x:c r="D213" s="38"/>
      <x:c r="E213" s="38"/>
      <x:c r="F213" s="39"/>
      <x:c r="G213" s="38"/>
      <x:c r="H213" s="40" t="str">
        <x:f>IF(A213="","",SUMIFS(Mouvements!$E$6:$E$505,Mouvements!$C$6:$C$505,A213,Mouvements!$D$6:$D$505,"Entrée"))</x:f>
      </x:c>
      <x:c r="I213" s="40" t="str">
        <x:f>IF(A213="","",SUMIFS(Mouvements!$E$6:$E$505,Mouvements!$C$6:$C$505,A213,Mouvements!$D$6:$D$505,"Sortie"))</x:f>
      </x:c>
      <x:c r="J213" s="40" t="str">
        <x:f>IF(A213="","",E213+H213-I213)</x:f>
      </x:c>
      <x:c r="K213" s="41" t="str">
        <x:f>IF(A213="","",J213*F213)</x:f>
      </x:c>
      <x:c r="L213" s="47" t="str">
        <x:f>IF(A213="","",IF(COUNTIF($A$6:$A$505,A213)&gt;1,"Doublon code",IF(J213&lt;0,"Stock négatif",IF(J213=0,"Rupture",IF(J213&lt;=G213,"Sous seuil","Disponible")))))</x:f>
      </x:c>
    </x:row>
    <x:row r="214" ht="23" customHeight="1">
      <x:c r="A214" s="38"/>
      <x:c r="B214" s="38"/>
      <x:c r="C214" s="38"/>
      <x:c r="D214" s="38"/>
      <x:c r="E214" s="38"/>
      <x:c r="F214" s="39"/>
      <x:c r="G214" s="38"/>
      <x:c r="H214" s="40" t="str">
        <x:f>IF(A214="","",SUMIFS(Mouvements!$E$6:$E$505,Mouvements!$C$6:$C$505,A214,Mouvements!$D$6:$D$505,"Entrée"))</x:f>
      </x:c>
      <x:c r="I214" s="40" t="str">
        <x:f>IF(A214="","",SUMIFS(Mouvements!$E$6:$E$505,Mouvements!$C$6:$C$505,A214,Mouvements!$D$6:$D$505,"Sortie"))</x:f>
      </x:c>
      <x:c r="J214" s="40" t="str">
        <x:f>IF(A214="","",E214+H214-I214)</x:f>
      </x:c>
      <x:c r="K214" s="41" t="str">
        <x:f>IF(A214="","",J214*F214)</x:f>
      </x:c>
      <x:c r="L214" s="47" t="str">
        <x:f>IF(A214="","",IF(COUNTIF($A$6:$A$505,A214)&gt;1,"Doublon code",IF(J214&lt;0,"Stock négatif",IF(J214=0,"Rupture",IF(J214&lt;=G214,"Sous seuil","Disponible")))))</x:f>
      </x:c>
    </x:row>
    <x:row r="215" ht="23" customHeight="1">
      <x:c r="A215" s="38"/>
      <x:c r="B215" s="38"/>
      <x:c r="C215" s="38"/>
      <x:c r="D215" s="38"/>
      <x:c r="E215" s="38"/>
      <x:c r="F215" s="39"/>
      <x:c r="G215" s="38"/>
      <x:c r="H215" s="40" t="str">
        <x:f>IF(A215="","",SUMIFS(Mouvements!$E$6:$E$505,Mouvements!$C$6:$C$505,A215,Mouvements!$D$6:$D$505,"Entrée"))</x:f>
      </x:c>
      <x:c r="I215" s="40" t="str">
        <x:f>IF(A215="","",SUMIFS(Mouvements!$E$6:$E$505,Mouvements!$C$6:$C$505,A215,Mouvements!$D$6:$D$505,"Sortie"))</x:f>
      </x:c>
      <x:c r="J215" s="40" t="str">
        <x:f>IF(A215="","",E215+H215-I215)</x:f>
      </x:c>
      <x:c r="K215" s="41" t="str">
        <x:f>IF(A215="","",J215*F215)</x:f>
      </x:c>
      <x:c r="L215" s="47" t="str">
        <x:f>IF(A215="","",IF(COUNTIF($A$6:$A$505,A215)&gt;1,"Doublon code",IF(J215&lt;0,"Stock négatif",IF(J215=0,"Rupture",IF(J215&lt;=G215,"Sous seuil","Disponible")))))</x:f>
      </x:c>
    </x:row>
    <x:row r="216" ht="23" customHeight="1">
      <x:c r="A216" s="38"/>
      <x:c r="B216" s="38"/>
      <x:c r="C216" s="38"/>
      <x:c r="D216" s="38"/>
      <x:c r="E216" s="38"/>
      <x:c r="F216" s="39"/>
      <x:c r="G216" s="38"/>
      <x:c r="H216" s="40" t="str">
        <x:f>IF(A216="","",SUMIFS(Mouvements!$E$6:$E$505,Mouvements!$C$6:$C$505,A216,Mouvements!$D$6:$D$505,"Entrée"))</x:f>
      </x:c>
      <x:c r="I216" s="40" t="str">
        <x:f>IF(A216="","",SUMIFS(Mouvements!$E$6:$E$505,Mouvements!$C$6:$C$505,A216,Mouvements!$D$6:$D$505,"Sortie"))</x:f>
      </x:c>
      <x:c r="J216" s="40" t="str">
        <x:f>IF(A216="","",E216+H216-I216)</x:f>
      </x:c>
      <x:c r="K216" s="41" t="str">
        <x:f>IF(A216="","",J216*F216)</x:f>
      </x:c>
      <x:c r="L216" s="47" t="str">
        <x:f>IF(A216="","",IF(COUNTIF($A$6:$A$505,A216)&gt;1,"Doublon code",IF(J216&lt;0,"Stock négatif",IF(J216=0,"Rupture",IF(J216&lt;=G216,"Sous seuil","Disponible")))))</x:f>
      </x:c>
    </x:row>
    <x:row r="217" ht="23" customHeight="1">
      <x:c r="A217" s="38"/>
      <x:c r="B217" s="38"/>
      <x:c r="C217" s="38"/>
      <x:c r="D217" s="38"/>
      <x:c r="E217" s="38"/>
      <x:c r="F217" s="39"/>
      <x:c r="G217" s="38"/>
      <x:c r="H217" s="40" t="str">
        <x:f>IF(A217="","",SUMIFS(Mouvements!$E$6:$E$505,Mouvements!$C$6:$C$505,A217,Mouvements!$D$6:$D$505,"Entrée"))</x:f>
      </x:c>
      <x:c r="I217" s="40" t="str">
        <x:f>IF(A217="","",SUMIFS(Mouvements!$E$6:$E$505,Mouvements!$C$6:$C$505,A217,Mouvements!$D$6:$D$505,"Sortie"))</x:f>
      </x:c>
      <x:c r="J217" s="40" t="str">
        <x:f>IF(A217="","",E217+H217-I217)</x:f>
      </x:c>
      <x:c r="K217" s="41" t="str">
        <x:f>IF(A217="","",J217*F217)</x:f>
      </x:c>
      <x:c r="L217" s="47" t="str">
        <x:f>IF(A217="","",IF(COUNTIF($A$6:$A$505,A217)&gt;1,"Doublon code",IF(J217&lt;0,"Stock négatif",IF(J217=0,"Rupture",IF(J217&lt;=G217,"Sous seuil","Disponible")))))</x:f>
      </x:c>
    </x:row>
    <x:row r="218" ht="23" customHeight="1">
      <x:c r="A218" s="38"/>
      <x:c r="B218" s="38"/>
      <x:c r="C218" s="38"/>
      <x:c r="D218" s="38"/>
      <x:c r="E218" s="38"/>
      <x:c r="F218" s="39"/>
      <x:c r="G218" s="38"/>
      <x:c r="H218" s="40" t="str">
        <x:f>IF(A218="","",SUMIFS(Mouvements!$E$6:$E$505,Mouvements!$C$6:$C$505,A218,Mouvements!$D$6:$D$505,"Entrée"))</x:f>
      </x:c>
      <x:c r="I218" s="40" t="str">
        <x:f>IF(A218="","",SUMIFS(Mouvements!$E$6:$E$505,Mouvements!$C$6:$C$505,A218,Mouvements!$D$6:$D$505,"Sortie"))</x:f>
      </x:c>
      <x:c r="J218" s="40" t="str">
        <x:f>IF(A218="","",E218+H218-I218)</x:f>
      </x:c>
      <x:c r="K218" s="41" t="str">
        <x:f>IF(A218="","",J218*F218)</x:f>
      </x:c>
      <x:c r="L218" s="47" t="str">
        <x:f>IF(A218="","",IF(COUNTIF($A$6:$A$505,A218)&gt;1,"Doublon code",IF(J218&lt;0,"Stock négatif",IF(J218=0,"Rupture",IF(J218&lt;=G218,"Sous seuil","Disponible")))))</x:f>
      </x:c>
    </x:row>
    <x:row r="219" ht="23" customHeight="1">
      <x:c r="A219" s="38"/>
      <x:c r="B219" s="38"/>
      <x:c r="C219" s="38"/>
      <x:c r="D219" s="38"/>
      <x:c r="E219" s="38"/>
      <x:c r="F219" s="39"/>
      <x:c r="G219" s="38"/>
      <x:c r="H219" s="40" t="str">
        <x:f>IF(A219="","",SUMIFS(Mouvements!$E$6:$E$505,Mouvements!$C$6:$C$505,A219,Mouvements!$D$6:$D$505,"Entrée"))</x:f>
      </x:c>
      <x:c r="I219" s="40" t="str">
        <x:f>IF(A219="","",SUMIFS(Mouvements!$E$6:$E$505,Mouvements!$C$6:$C$505,A219,Mouvements!$D$6:$D$505,"Sortie"))</x:f>
      </x:c>
      <x:c r="J219" s="40" t="str">
        <x:f>IF(A219="","",E219+H219-I219)</x:f>
      </x:c>
      <x:c r="K219" s="41" t="str">
        <x:f>IF(A219="","",J219*F219)</x:f>
      </x:c>
      <x:c r="L219" s="47" t="str">
        <x:f>IF(A219="","",IF(COUNTIF($A$6:$A$505,A219)&gt;1,"Doublon code",IF(J219&lt;0,"Stock négatif",IF(J219=0,"Rupture",IF(J219&lt;=G219,"Sous seuil","Disponible")))))</x:f>
      </x:c>
    </x:row>
    <x:row r="220" ht="23" customHeight="1">
      <x:c r="A220" s="38"/>
      <x:c r="B220" s="38"/>
      <x:c r="C220" s="38"/>
      <x:c r="D220" s="38"/>
      <x:c r="E220" s="38"/>
      <x:c r="F220" s="39"/>
      <x:c r="G220" s="38"/>
      <x:c r="H220" s="40" t="str">
        <x:f>IF(A220="","",SUMIFS(Mouvements!$E$6:$E$505,Mouvements!$C$6:$C$505,A220,Mouvements!$D$6:$D$505,"Entrée"))</x:f>
      </x:c>
      <x:c r="I220" s="40" t="str">
        <x:f>IF(A220="","",SUMIFS(Mouvements!$E$6:$E$505,Mouvements!$C$6:$C$505,A220,Mouvements!$D$6:$D$505,"Sortie"))</x:f>
      </x:c>
      <x:c r="J220" s="40" t="str">
        <x:f>IF(A220="","",E220+H220-I220)</x:f>
      </x:c>
      <x:c r="K220" s="41" t="str">
        <x:f>IF(A220="","",J220*F220)</x:f>
      </x:c>
      <x:c r="L220" s="47" t="str">
        <x:f>IF(A220="","",IF(COUNTIF($A$6:$A$505,A220)&gt;1,"Doublon code",IF(J220&lt;0,"Stock négatif",IF(J220=0,"Rupture",IF(J220&lt;=G220,"Sous seuil","Disponible")))))</x:f>
      </x:c>
    </x:row>
    <x:row r="221" ht="23" customHeight="1">
      <x:c r="A221" s="38"/>
      <x:c r="B221" s="38"/>
      <x:c r="C221" s="38"/>
      <x:c r="D221" s="38"/>
      <x:c r="E221" s="38"/>
      <x:c r="F221" s="39"/>
      <x:c r="G221" s="38"/>
      <x:c r="H221" s="40" t="str">
        <x:f>IF(A221="","",SUMIFS(Mouvements!$E$6:$E$505,Mouvements!$C$6:$C$505,A221,Mouvements!$D$6:$D$505,"Entrée"))</x:f>
      </x:c>
      <x:c r="I221" s="40" t="str">
        <x:f>IF(A221="","",SUMIFS(Mouvements!$E$6:$E$505,Mouvements!$C$6:$C$505,A221,Mouvements!$D$6:$D$505,"Sortie"))</x:f>
      </x:c>
      <x:c r="J221" s="40" t="str">
        <x:f>IF(A221="","",E221+H221-I221)</x:f>
      </x:c>
      <x:c r="K221" s="41" t="str">
        <x:f>IF(A221="","",J221*F221)</x:f>
      </x:c>
      <x:c r="L221" s="47" t="str">
        <x:f>IF(A221="","",IF(COUNTIF($A$6:$A$505,A221)&gt;1,"Doublon code",IF(J221&lt;0,"Stock négatif",IF(J221=0,"Rupture",IF(J221&lt;=G221,"Sous seuil","Disponible")))))</x:f>
      </x:c>
    </x:row>
    <x:row r="222" ht="23" customHeight="1">
      <x:c r="A222" s="38"/>
      <x:c r="B222" s="38"/>
      <x:c r="C222" s="38"/>
      <x:c r="D222" s="38"/>
      <x:c r="E222" s="38"/>
      <x:c r="F222" s="39"/>
      <x:c r="G222" s="38"/>
      <x:c r="H222" s="40" t="str">
        <x:f>IF(A222="","",SUMIFS(Mouvements!$E$6:$E$505,Mouvements!$C$6:$C$505,A222,Mouvements!$D$6:$D$505,"Entrée"))</x:f>
      </x:c>
      <x:c r="I222" s="40" t="str">
        <x:f>IF(A222="","",SUMIFS(Mouvements!$E$6:$E$505,Mouvements!$C$6:$C$505,A222,Mouvements!$D$6:$D$505,"Sortie"))</x:f>
      </x:c>
      <x:c r="J222" s="40" t="str">
        <x:f>IF(A222="","",E222+H222-I222)</x:f>
      </x:c>
      <x:c r="K222" s="41" t="str">
        <x:f>IF(A222="","",J222*F222)</x:f>
      </x:c>
      <x:c r="L222" s="47" t="str">
        <x:f>IF(A222="","",IF(COUNTIF($A$6:$A$505,A222)&gt;1,"Doublon code",IF(J222&lt;0,"Stock négatif",IF(J222=0,"Rupture",IF(J222&lt;=G222,"Sous seuil","Disponible")))))</x:f>
      </x:c>
    </x:row>
    <x:row r="223" ht="23" customHeight="1">
      <x:c r="A223" s="38"/>
      <x:c r="B223" s="38"/>
      <x:c r="C223" s="38"/>
      <x:c r="D223" s="38"/>
      <x:c r="E223" s="38"/>
      <x:c r="F223" s="39"/>
      <x:c r="G223" s="38"/>
      <x:c r="H223" s="40" t="str">
        <x:f>IF(A223="","",SUMIFS(Mouvements!$E$6:$E$505,Mouvements!$C$6:$C$505,A223,Mouvements!$D$6:$D$505,"Entrée"))</x:f>
      </x:c>
      <x:c r="I223" s="40" t="str">
        <x:f>IF(A223="","",SUMIFS(Mouvements!$E$6:$E$505,Mouvements!$C$6:$C$505,A223,Mouvements!$D$6:$D$505,"Sortie"))</x:f>
      </x:c>
      <x:c r="J223" s="40" t="str">
        <x:f>IF(A223="","",E223+H223-I223)</x:f>
      </x:c>
      <x:c r="K223" s="41" t="str">
        <x:f>IF(A223="","",J223*F223)</x:f>
      </x:c>
      <x:c r="L223" s="47" t="str">
        <x:f>IF(A223="","",IF(COUNTIF($A$6:$A$505,A223)&gt;1,"Doublon code",IF(J223&lt;0,"Stock négatif",IF(J223=0,"Rupture",IF(J223&lt;=G223,"Sous seuil","Disponible")))))</x:f>
      </x:c>
    </x:row>
    <x:row r="224" ht="23" customHeight="1">
      <x:c r="A224" s="38"/>
      <x:c r="B224" s="38"/>
      <x:c r="C224" s="38"/>
      <x:c r="D224" s="38"/>
      <x:c r="E224" s="38"/>
      <x:c r="F224" s="39"/>
      <x:c r="G224" s="38"/>
      <x:c r="H224" s="40" t="str">
        <x:f>IF(A224="","",SUMIFS(Mouvements!$E$6:$E$505,Mouvements!$C$6:$C$505,A224,Mouvements!$D$6:$D$505,"Entrée"))</x:f>
      </x:c>
      <x:c r="I224" s="40" t="str">
        <x:f>IF(A224="","",SUMIFS(Mouvements!$E$6:$E$505,Mouvements!$C$6:$C$505,A224,Mouvements!$D$6:$D$505,"Sortie"))</x:f>
      </x:c>
      <x:c r="J224" s="40" t="str">
        <x:f>IF(A224="","",E224+H224-I224)</x:f>
      </x:c>
      <x:c r="K224" s="41" t="str">
        <x:f>IF(A224="","",J224*F224)</x:f>
      </x:c>
      <x:c r="L224" s="47" t="str">
        <x:f>IF(A224="","",IF(COUNTIF($A$6:$A$505,A224)&gt;1,"Doublon code",IF(J224&lt;0,"Stock négatif",IF(J224=0,"Rupture",IF(J224&lt;=G224,"Sous seuil","Disponible")))))</x:f>
      </x:c>
    </x:row>
    <x:row r="225" ht="23" customHeight="1">
      <x:c r="A225" s="38"/>
      <x:c r="B225" s="38"/>
      <x:c r="C225" s="38"/>
      <x:c r="D225" s="38"/>
      <x:c r="E225" s="38"/>
      <x:c r="F225" s="39"/>
      <x:c r="G225" s="38"/>
      <x:c r="H225" s="40" t="str">
        <x:f>IF(A225="","",SUMIFS(Mouvements!$E$6:$E$505,Mouvements!$C$6:$C$505,A225,Mouvements!$D$6:$D$505,"Entrée"))</x:f>
      </x:c>
      <x:c r="I225" s="40" t="str">
        <x:f>IF(A225="","",SUMIFS(Mouvements!$E$6:$E$505,Mouvements!$C$6:$C$505,A225,Mouvements!$D$6:$D$505,"Sortie"))</x:f>
      </x:c>
      <x:c r="J225" s="40" t="str">
        <x:f>IF(A225="","",E225+H225-I225)</x:f>
      </x:c>
      <x:c r="K225" s="41" t="str">
        <x:f>IF(A225="","",J225*F225)</x:f>
      </x:c>
      <x:c r="L225" s="47" t="str">
        <x:f>IF(A225="","",IF(COUNTIF($A$6:$A$505,A225)&gt;1,"Doublon code",IF(J225&lt;0,"Stock négatif",IF(J225=0,"Rupture",IF(J225&lt;=G225,"Sous seuil","Disponible")))))</x:f>
      </x:c>
    </x:row>
    <x:row r="226" ht="23" customHeight="1">
      <x:c r="A226" s="38"/>
      <x:c r="B226" s="38"/>
      <x:c r="C226" s="38"/>
      <x:c r="D226" s="38"/>
      <x:c r="E226" s="38"/>
      <x:c r="F226" s="39"/>
      <x:c r="G226" s="38"/>
      <x:c r="H226" s="40" t="str">
        <x:f>IF(A226="","",SUMIFS(Mouvements!$E$6:$E$505,Mouvements!$C$6:$C$505,A226,Mouvements!$D$6:$D$505,"Entrée"))</x:f>
      </x:c>
      <x:c r="I226" s="40" t="str">
        <x:f>IF(A226="","",SUMIFS(Mouvements!$E$6:$E$505,Mouvements!$C$6:$C$505,A226,Mouvements!$D$6:$D$505,"Sortie"))</x:f>
      </x:c>
      <x:c r="J226" s="40" t="str">
        <x:f>IF(A226="","",E226+H226-I226)</x:f>
      </x:c>
      <x:c r="K226" s="41" t="str">
        <x:f>IF(A226="","",J226*F226)</x:f>
      </x:c>
      <x:c r="L226" s="47" t="str">
        <x:f>IF(A226="","",IF(COUNTIF($A$6:$A$505,A226)&gt;1,"Doublon code",IF(J226&lt;0,"Stock négatif",IF(J226=0,"Rupture",IF(J226&lt;=G226,"Sous seuil","Disponible")))))</x:f>
      </x:c>
    </x:row>
    <x:row r="227" ht="23" customHeight="1">
      <x:c r="A227" s="38"/>
      <x:c r="B227" s="38"/>
      <x:c r="C227" s="38"/>
      <x:c r="D227" s="38"/>
      <x:c r="E227" s="38"/>
      <x:c r="F227" s="39"/>
      <x:c r="G227" s="38"/>
      <x:c r="H227" s="40" t="str">
        <x:f>IF(A227="","",SUMIFS(Mouvements!$E$6:$E$505,Mouvements!$C$6:$C$505,A227,Mouvements!$D$6:$D$505,"Entrée"))</x:f>
      </x:c>
      <x:c r="I227" s="40" t="str">
        <x:f>IF(A227="","",SUMIFS(Mouvements!$E$6:$E$505,Mouvements!$C$6:$C$505,A227,Mouvements!$D$6:$D$505,"Sortie"))</x:f>
      </x:c>
      <x:c r="J227" s="40" t="str">
        <x:f>IF(A227="","",E227+H227-I227)</x:f>
      </x:c>
      <x:c r="K227" s="41" t="str">
        <x:f>IF(A227="","",J227*F227)</x:f>
      </x:c>
      <x:c r="L227" s="47" t="str">
        <x:f>IF(A227="","",IF(COUNTIF($A$6:$A$505,A227)&gt;1,"Doublon code",IF(J227&lt;0,"Stock négatif",IF(J227=0,"Rupture",IF(J227&lt;=G227,"Sous seuil","Disponible")))))</x:f>
      </x:c>
    </x:row>
    <x:row r="228" ht="23" customHeight="1">
      <x:c r="A228" s="38"/>
      <x:c r="B228" s="38"/>
      <x:c r="C228" s="38"/>
      <x:c r="D228" s="38"/>
      <x:c r="E228" s="38"/>
      <x:c r="F228" s="39"/>
      <x:c r="G228" s="38"/>
      <x:c r="H228" s="40" t="str">
        <x:f>IF(A228="","",SUMIFS(Mouvements!$E$6:$E$505,Mouvements!$C$6:$C$505,A228,Mouvements!$D$6:$D$505,"Entrée"))</x:f>
      </x:c>
      <x:c r="I228" s="40" t="str">
        <x:f>IF(A228="","",SUMIFS(Mouvements!$E$6:$E$505,Mouvements!$C$6:$C$505,A228,Mouvements!$D$6:$D$505,"Sortie"))</x:f>
      </x:c>
      <x:c r="J228" s="40" t="str">
        <x:f>IF(A228="","",E228+H228-I228)</x:f>
      </x:c>
      <x:c r="K228" s="41" t="str">
        <x:f>IF(A228="","",J228*F228)</x:f>
      </x:c>
      <x:c r="L228" s="47" t="str">
        <x:f>IF(A228="","",IF(COUNTIF($A$6:$A$505,A228)&gt;1,"Doublon code",IF(J228&lt;0,"Stock négatif",IF(J228=0,"Rupture",IF(J228&lt;=G228,"Sous seuil","Disponible")))))</x:f>
      </x:c>
    </x:row>
    <x:row r="229" ht="23" customHeight="1">
      <x:c r="A229" s="38"/>
      <x:c r="B229" s="38"/>
      <x:c r="C229" s="38"/>
      <x:c r="D229" s="38"/>
      <x:c r="E229" s="38"/>
      <x:c r="F229" s="39"/>
      <x:c r="G229" s="38"/>
      <x:c r="H229" s="40" t="str">
        <x:f>IF(A229="","",SUMIFS(Mouvements!$E$6:$E$505,Mouvements!$C$6:$C$505,A229,Mouvements!$D$6:$D$505,"Entrée"))</x:f>
      </x:c>
      <x:c r="I229" s="40" t="str">
        <x:f>IF(A229="","",SUMIFS(Mouvements!$E$6:$E$505,Mouvements!$C$6:$C$505,A229,Mouvements!$D$6:$D$505,"Sortie"))</x:f>
      </x:c>
      <x:c r="J229" s="40" t="str">
        <x:f>IF(A229="","",E229+H229-I229)</x:f>
      </x:c>
      <x:c r="K229" s="41" t="str">
        <x:f>IF(A229="","",J229*F229)</x:f>
      </x:c>
      <x:c r="L229" s="47" t="str">
        <x:f>IF(A229="","",IF(COUNTIF($A$6:$A$505,A229)&gt;1,"Doublon code",IF(J229&lt;0,"Stock négatif",IF(J229=0,"Rupture",IF(J229&lt;=G229,"Sous seuil","Disponible")))))</x:f>
      </x:c>
    </x:row>
    <x:row r="230" ht="23" customHeight="1">
      <x:c r="A230" s="38"/>
      <x:c r="B230" s="38"/>
      <x:c r="C230" s="38"/>
      <x:c r="D230" s="38"/>
      <x:c r="E230" s="38"/>
      <x:c r="F230" s="39"/>
      <x:c r="G230" s="38"/>
      <x:c r="H230" s="40" t="str">
        <x:f>IF(A230="","",SUMIFS(Mouvements!$E$6:$E$505,Mouvements!$C$6:$C$505,A230,Mouvements!$D$6:$D$505,"Entrée"))</x:f>
      </x:c>
      <x:c r="I230" s="40" t="str">
        <x:f>IF(A230="","",SUMIFS(Mouvements!$E$6:$E$505,Mouvements!$C$6:$C$505,A230,Mouvements!$D$6:$D$505,"Sortie"))</x:f>
      </x:c>
      <x:c r="J230" s="40" t="str">
        <x:f>IF(A230="","",E230+H230-I230)</x:f>
      </x:c>
      <x:c r="K230" s="41" t="str">
        <x:f>IF(A230="","",J230*F230)</x:f>
      </x:c>
      <x:c r="L230" s="47" t="str">
        <x:f>IF(A230="","",IF(COUNTIF($A$6:$A$505,A230)&gt;1,"Doublon code",IF(J230&lt;0,"Stock négatif",IF(J230=0,"Rupture",IF(J230&lt;=G230,"Sous seuil","Disponible")))))</x:f>
      </x:c>
    </x:row>
    <x:row r="231" ht="23" customHeight="1">
      <x:c r="A231" s="38"/>
      <x:c r="B231" s="38"/>
      <x:c r="C231" s="38"/>
      <x:c r="D231" s="38"/>
      <x:c r="E231" s="38"/>
      <x:c r="F231" s="39"/>
      <x:c r="G231" s="38"/>
      <x:c r="H231" s="40" t="str">
        <x:f>IF(A231="","",SUMIFS(Mouvements!$E$6:$E$505,Mouvements!$C$6:$C$505,A231,Mouvements!$D$6:$D$505,"Entrée"))</x:f>
      </x:c>
      <x:c r="I231" s="40" t="str">
        <x:f>IF(A231="","",SUMIFS(Mouvements!$E$6:$E$505,Mouvements!$C$6:$C$505,A231,Mouvements!$D$6:$D$505,"Sortie"))</x:f>
      </x:c>
      <x:c r="J231" s="40" t="str">
        <x:f>IF(A231="","",E231+H231-I231)</x:f>
      </x:c>
      <x:c r="K231" s="41" t="str">
        <x:f>IF(A231="","",J231*F231)</x:f>
      </x:c>
      <x:c r="L231" s="47" t="str">
        <x:f>IF(A231="","",IF(COUNTIF($A$6:$A$505,A231)&gt;1,"Doublon code",IF(J231&lt;0,"Stock négatif",IF(J231=0,"Rupture",IF(J231&lt;=G231,"Sous seuil","Disponible")))))</x:f>
      </x:c>
    </x:row>
    <x:row r="232" ht="23" customHeight="1">
      <x:c r="A232" s="38"/>
      <x:c r="B232" s="38"/>
      <x:c r="C232" s="38"/>
      <x:c r="D232" s="38"/>
      <x:c r="E232" s="38"/>
      <x:c r="F232" s="39"/>
      <x:c r="G232" s="38"/>
      <x:c r="H232" s="40" t="str">
        <x:f>IF(A232="","",SUMIFS(Mouvements!$E$6:$E$505,Mouvements!$C$6:$C$505,A232,Mouvements!$D$6:$D$505,"Entrée"))</x:f>
      </x:c>
      <x:c r="I232" s="40" t="str">
        <x:f>IF(A232="","",SUMIFS(Mouvements!$E$6:$E$505,Mouvements!$C$6:$C$505,A232,Mouvements!$D$6:$D$505,"Sortie"))</x:f>
      </x:c>
      <x:c r="J232" s="40" t="str">
        <x:f>IF(A232="","",E232+H232-I232)</x:f>
      </x:c>
      <x:c r="K232" s="41" t="str">
        <x:f>IF(A232="","",J232*F232)</x:f>
      </x:c>
      <x:c r="L232" s="47" t="str">
        <x:f>IF(A232="","",IF(COUNTIF($A$6:$A$505,A232)&gt;1,"Doublon code",IF(J232&lt;0,"Stock négatif",IF(J232=0,"Rupture",IF(J232&lt;=G232,"Sous seuil","Disponible")))))</x:f>
      </x:c>
    </x:row>
    <x:row r="233" ht="23" customHeight="1">
      <x:c r="A233" s="38"/>
      <x:c r="B233" s="38"/>
      <x:c r="C233" s="38"/>
      <x:c r="D233" s="38"/>
      <x:c r="E233" s="38"/>
      <x:c r="F233" s="39"/>
      <x:c r="G233" s="38"/>
      <x:c r="H233" s="40" t="str">
        <x:f>IF(A233="","",SUMIFS(Mouvements!$E$6:$E$505,Mouvements!$C$6:$C$505,A233,Mouvements!$D$6:$D$505,"Entrée"))</x:f>
      </x:c>
      <x:c r="I233" s="40" t="str">
        <x:f>IF(A233="","",SUMIFS(Mouvements!$E$6:$E$505,Mouvements!$C$6:$C$505,A233,Mouvements!$D$6:$D$505,"Sortie"))</x:f>
      </x:c>
      <x:c r="J233" s="40" t="str">
        <x:f>IF(A233="","",E233+H233-I233)</x:f>
      </x:c>
      <x:c r="K233" s="41" t="str">
        <x:f>IF(A233="","",J233*F233)</x:f>
      </x:c>
      <x:c r="L233" s="47" t="str">
        <x:f>IF(A233="","",IF(COUNTIF($A$6:$A$505,A233)&gt;1,"Doublon code",IF(J233&lt;0,"Stock négatif",IF(J233=0,"Rupture",IF(J233&lt;=G233,"Sous seuil","Disponible")))))</x:f>
      </x:c>
    </x:row>
    <x:row r="234" ht="23" customHeight="1">
      <x:c r="A234" s="38"/>
      <x:c r="B234" s="38"/>
      <x:c r="C234" s="38"/>
      <x:c r="D234" s="38"/>
      <x:c r="E234" s="38"/>
      <x:c r="F234" s="39"/>
      <x:c r="G234" s="38"/>
      <x:c r="H234" s="40" t="str">
        <x:f>IF(A234="","",SUMIFS(Mouvements!$E$6:$E$505,Mouvements!$C$6:$C$505,A234,Mouvements!$D$6:$D$505,"Entrée"))</x:f>
      </x:c>
      <x:c r="I234" s="40" t="str">
        <x:f>IF(A234="","",SUMIFS(Mouvements!$E$6:$E$505,Mouvements!$C$6:$C$505,A234,Mouvements!$D$6:$D$505,"Sortie"))</x:f>
      </x:c>
      <x:c r="J234" s="40" t="str">
        <x:f>IF(A234="","",E234+H234-I234)</x:f>
      </x:c>
      <x:c r="K234" s="41" t="str">
        <x:f>IF(A234="","",J234*F234)</x:f>
      </x:c>
      <x:c r="L234" s="47" t="str">
        <x:f>IF(A234="","",IF(COUNTIF($A$6:$A$505,A234)&gt;1,"Doublon code",IF(J234&lt;0,"Stock négatif",IF(J234=0,"Rupture",IF(J234&lt;=G234,"Sous seuil","Disponible")))))</x:f>
      </x:c>
    </x:row>
    <x:row r="235" ht="23" customHeight="1">
      <x:c r="A235" s="38"/>
      <x:c r="B235" s="38"/>
      <x:c r="C235" s="38"/>
      <x:c r="D235" s="38"/>
      <x:c r="E235" s="38"/>
      <x:c r="F235" s="39"/>
      <x:c r="G235" s="38"/>
      <x:c r="H235" s="40" t="str">
        <x:f>IF(A235="","",SUMIFS(Mouvements!$E$6:$E$505,Mouvements!$C$6:$C$505,A235,Mouvements!$D$6:$D$505,"Entrée"))</x:f>
      </x:c>
      <x:c r="I235" s="40" t="str">
        <x:f>IF(A235="","",SUMIFS(Mouvements!$E$6:$E$505,Mouvements!$C$6:$C$505,A235,Mouvements!$D$6:$D$505,"Sortie"))</x:f>
      </x:c>
      <x:c r="J235" s="40" t="str">
        <x:f>IF(A235="","",E235+H235-I235)</x:f>
      </x:c>
      <x:c r="K235" s="41" t="str">
        <x:f>IF(A235="","",J235*F235)</x:f>
      </x:c>
      <x:c r="L235" s="47" t="str">
        <x:f>IF(A235="","",IF(COUNTIF($A$6:$A$505,A235)&gt;1,"Doublon code",IF(J235&lt;0,"Stock négatif",IF(J235=0,"Rupture",IF(J235&lt;=G235,"Sous seuil","Disponible")))))</x:f>
      </x:c>
    </x:row>
    <x:row r="236" ht="23" customHeight="1">
      <x:c r="A236" s="38"/>
      <x:c r="B236" s="38"/>
      <x:c r="C236" s="38"/>
      <x:c r="D236" s="38"/>
      <x:c r="E236" s="38"/>
      <x:c r="F236" s="39"/>
      <x:c r="G236" s="38"/>
      <x:c r="H236" s="40" t="str">
        <x:f>IF(A236="","",SUMIFS(Mouvements!$E$6:$E$505,Mouvements!$C$6:$C$505,A236,Mouvements!$D$6:$D$505,"Entrée"))</x:f>
      </x:c>
      <x:c r="I236" s="40" t="str">
        <x:f>IF(A236="","",SUMIFS(Mouvements!$E$6:$E$505,Mouvements!$C$6:$C$505,A236,Mouvements!$D$6:$D$505,"Sortie"))</x:f>
      </x:c>
      <x:c r="J236" s="40" t="str">
        <x:f>IF(A236="","",E236+H236-I236)</x:f>
      </x:c>
      <x:c r="K236" s="41" t="str">
        <x:f>IF(A236="","",J236*F236)</x:f>
      </x:c>
      <x:c r="L236" s="47" t="str">
        <x:f>IF(A236="","",IF(COUNTIF($A$6:$A$505,A236)&gt;1,"Doublon code",IF(J236&lt;0,"Stock négatif",IF(J236=0,"Rupture",IF(J236&lt;=G236,"Sous seuil","Disponible")))))</x:f>
      </x:c>
    </x:row>
    <x:row r="237" ht="23" customHeight="1">
      <x:c r="A237" s="38"/>
      <x:c r="B237" s="38"/>
      <x:c r="C237" s="38"/>
      <x:c r="D237" s="38"/>
      <x:c r="E237" s="38"/>
      <x:c r="F237" s="39"/>
      <x:c r="G237" s="38"/>
      <x:c r="H237" s="40" t="str">
        <x:f>IF(A237="","",SUMIFS(Mouvements!$E$6:$E$505,Mouvements!$C$6:$C$505,A237,Mouvements!$D$6:$D$505,"Entrée"))</x:f>
      </x:c>
      <x:c r="I237" s="40" t="str">
        <x:f>IF(A237="","",SUMIFS(Mouvements!$E$6:$E$505,Mouvements!$C$6:$C$505,A237,Mouvements!$D$6:$D$505,"Sortie"))</x:f>
      </x:c>
      <x:c r="J237" s="40" t="str">
        <x:f>IF(A237="","",E237+H237-I237)</x:f>
      </x:c>
      <x:c r="K237" s="41" t="str">
        <x:f>IF(A237="","",J237*F237)</x:f>
      </x:c>
      <x:c r="L237" s="47" t="str">
        <x:f>IF(A237="","",IF(COUNTIF($A$6:$A$505,A237)&gt;1,"Doublon code",IF(J237&lt;0,"Stock négatif",IF(J237=0,"Rupture",IF(J237&lt;=G237,"Sous seuil","Disponible")))))</x:f>
      </x:c>
    </x:row>
    <x:row r="238" ht="23" customHeight="1">
      <x:c r="A238" s="38"/>
      <x:c r="B238" s="38"/>
      <x:c r="C238" s="38"/>
      <x:c r="D238" s="38"/>
      <x:c r="E238" s="38"/>
      <x:c r="F238" s="39"/>
      <x:c r="G238" s="38"/>
      <x:c r="H238" s="40" t="str">
        <x:f>IF(A238="","",SUMIFS(Mouvements!$E$6:$E$505,Mouvements!$C$6:$C$505,A238,Mouvements!$D$6:$D$505,"Entrée"))</x:f>
      </x:c>
      <x:c r="I238" s="40" t="str">
        <x:f>IF(A238="","",SUMIFS(Mouvements!$E$6:$E$505,Mouvements!$C$6:$C$505,A238,Mouvements!$D$6:$D$505,"Sortie"))</x:f>
      </x:c>
      <x:c r="J238" s="40" t="str">
        <x:f>IF(A238="","",E238+H238-I238)</x:f>
      </x:c>
      <x:c r="K238" s="41" t="str">
        <x:f>IF(A238="","",J238*F238)</x:f>
      </x:c>
      <x:c r="L238" s="47" t="str">
        <x:f>IF(A238="","",IF(COUNTIF($A$6:$A$505,A238)&gt;1,"Doublon code",IF(J238&lt;0,"Stock négatif",IF(J238=0,"Rupture",IF(J238&lt;=G238,"Sous seuil","Disponible")))))</x:f>
      </x:c>
    </x:row>
    <x:row r="239" ht="23" customHeight="1">
      <x:c r="A239" s="38"/>
      <x:c r="B239" s="38"/>
      <x:c r="C239" s="38"/>
      <x:c r="D239" s="38"/>
      <x:c r="E239" s="38"/>
      <x:c r="F239" s="39"/>
      <x:c r="G239" s="38"/>
      <x:c r="H239" s="40" t="str">
        <x:f>IF(A239="","",SUMIFS(Mouvements!$E$6:$E$505,Mouvements!$C$6:$C$505,A239,Mouvements!$D$6:$D$505,"Entrée"))</x:f>
      </x:c>
      <x:c r="I239" s="40" t="str">
        <x:f>IF(A239="","",SUMIFS(Mouvements!$E$6:$E$505,Mouvements!$C$6:$C$505,A239,Mouvements!$D$6:$D$505,"Sortie"))</x:f>
      </x:c>
      <x:c r="J239" s="40" t="str">
        <x:f>IF(A239="","",E239+H239-I239)</x:f>
      </x:c>
      <x:c r="K239" s="41" t="str">
        <x:f>IF(A239="","",J239*F239)</x:f>
      </x:c>
      <x:c r="L239" s="47" t="str">
        <x:f>IF(A239="","",IF(COUNTIF($A$6:$A$505,A239)&gt;1,"Doublon code",IF(J239&lt;0,"Stock négatif",IF(J239=0,"Rupture",IF(J239&lt;=G239,"Sous seuil","Disponible")))))</x:f>
      </x:c>
    </x:row>
    <x:row r="240" ht="23" customHeight="1">
      <x:c r="A240" s="38"/>
      <x:c r="B240" s="38"/>
      <x:c r="C240" s="38"/>
      <x:c r="D240" s="38"/>
      <x:c r="E240" s="38"/>
      <x:c r="F240" s="39"/>
      <x:c r="G240" s="38"/>
      <x:c r="H240" s="40" t="str">
        <x:f>IF(A240="","",SUMIFS(Mouvements!$E$6:$E$505,Mouvements!$C$6:$C$505,A240,Mouvements!$D$6:$D$505,"Entrée"))</x:f>
      </x:c>
      <x:c r="I240" s="40" t="str">
        <x:f>IF(A240="","",SUMIFS(Mouvements!$E$6:$E$505,Mouvements!$C$6:$C$505,A240,Mouvements!$D$6:$D$505,"Sortie"))</x:f>
      </x:c>
      <x:c r="J240" s="40" t="str">
        <x:f>IF(A240="","",E240+H240-I240)</x:f>
      </x:c>
      <x:c r="K240" s="41" t="str">
        <x:f>IF(A240="","",J240*F240)</x:f>
      </x:c>
      <x:c r="L240" s="47" t="str">
        <x:f>IF(A240="","",IF(COUNTIF($A$6:$A$505,A240)&gt;1,"Doublon code",IF(J240&lt;0,"Stock négatif",IF(J240=0,"Rupture",IF(J240&lt;=G240,"Sous seuil","Disponible")))))</x:f>
      </x:c>
    </x:row>
    <x:row r="241" ht="23" customHeight="1">
      <x:c r="A241" s="38"/>
      <x:c r="B241" s="38"/>
      <x:c r="C241" s="38"/>
      <x:c r="D241" s="38"/>
      <x:c r="E241" s="38"/>
      <x:c r="F241" s="39"/>
      <x:c r="G241" s="38"/>
      <x:c r="H241" s="40" t="str">
        <x:f>IF(A241="","",SUMIFS(Mouvements!$E$6:$E$505,Mouvements!$C$6:$C$505,A241,Mouvements!$D$6:$D$505,"Entrée"))</x:f>
      </x:c>
      <x:c r="I241" s="40" t="str">
        <x:f>IF(A241="","",SUMIFS(Mouvements!$E$6:$E$505,Mouvements!$C$6:$C$505,A241,Mouvements!$D$6:$D$505,"Sortie"))</x:f>
      </x:c>
      <x:c r="J241" s="40" t="str">
        <x:f>IF(A241="","",E241+H241-I241)</x:f>
      </x:c>
      <x:c r="K241" s="41" t="str">
        <x:f>IF(A241="","",J241*F241)</x:f>
      </x:c>
      <x:c r="L241" s="47" t="str">
        <x:f>IF(A241="","",IF(COUNTIF($A$6:$A$505,A241)&gt;1,"Doublon code",IF(J241&lt;0,"Stock négatif",IF(J241=0,"Rupture",IF(J241&lt;=G241,"Sous seuil","Disponible")))))</x:f>
      </x:c>
    </x:row>
    <x:row r="242" ht="23" customHeight="1">
      <x:c r="A242" s="38"/>
      <x:c r="B242" s="38"/>
      <x:c r="C242" s="38"/>
      <x:c r="D242" s="38"/>
      <x:c r="E242" s="38"/>
      <x:c r="F242" s="39"/>
      <x:c r="G242" s="38"/>
      <x:c r="H242" s="40" t="str">
        <x:f>IF(A242="","",SUMIFS(Mouvements!$E$6:$E$505,Mouvements!$C$6:$C$505,A242,Mouvements!$D$6:$D$505,"Entrée"))</x:f>
      </x:c>
      <x:c r="I242" s="40" t="str">
        <x:f>IF(A242="","",SUMIFS(Mouvements!$E$6:$E$505,Mouvements!$C$6:$C$505,A242,Mouvements!$D$6:$D$505,"Sortie"))</x:f>
      </x:c>
      <x:c r="J242" s="40" t="str">
        <x:f>IF(A242="","",E242+H242-I242)</x:f>
      </x:c>
      <x:c r="K242" s="41" t="str">
        <x:f>IF(A242="","",J242*F242)</x:f>
      </x:c>
      <x:c r="L242" s="47" t="str">
        <x:f>IF(A242="","",IF(COUNTIF($A$6:$A$505,A242)&gt;1,"Doublon code",IF(J242&lt;0,"Stock négatif",IF(J242=0,"Rupture",IF(J242&lt;=G242,"Sous seuil","Disponible")))))</x:f>
      </x:c>
    </x:row>
    <x:row r="243" ht="23" customHeight="1">
      <x:c r="A243" s="38"/>
      <x:c r="B243" s="38"/>
      <x:c r="C243" s="38"/>
      <x:c r="D243" s="38"/>
      <x:c r="E243" s="38"/>
      <x:c r="F243" s="39"/>
      <x:c r="G243" s="38"/>
      <x:c r="H243" s="40" t="str">
        <x:f>IF(A243="","",SUMIFS(Mouvements!$E$6:$E$505,Mouvements!$C$6:$C$505,A243,Mouvements!$D$6:$D$505,"Entrée"))</x:f>
      </x:c>
      <x:c r="I243" s="40" t="str">
        <x:f>IF(A243="","",SUMIFS(Mouvements!$E$6:$E$505,Mouvements!$C$6:$C$505,A243,Mouvements!$D$6:$D$505,"Sortie"))</x:f>
      </x:c>
      <x:c r="J243" s="40" t="str">
        <x:f>IF(A243="","",E243+H243-I243)</x:f>
      </x:c>
      <x:c r="K243" s="41" t="str">
        <x:f>IF(A243="","",J243*F243)</x:f>
      </x:c>
      <x:c r="L243" s="47" t="str">
        <x:f>IF(A243="","",IF(COUNTIF($A$6:$A$505,A243)&gt;1,"Doublon code",IF(J243&lt;0,"Stock négatif",IF(J243=0,"Rupture",IF(J243&lt;=G243,"Sous seuil","Disponible")))))</x:f>
      </x:c>
    </x:row>
    <x:row r="244" ht="23" customHeight="1">
      <x:c r="A244" s="38"/>
      <x:c r="B244" s="38"/>
      <x:c r="C244" s="38"/>
      <x:c r="D244" s="38"/>
      <x:c r="E244" s="38"/>
      <x:c r="F244" s="39"/>
      <x:c r="G244" s="38"/>
      <x:c r="H244" s="40" t="str">
        <x:f>IF(A244="","",SUMIFS(Mouvements!$E$6:$E$505,Mouvements!$C$6:$C$505,A244,Mouvements!$D$6:$D$505,"Entrée"))</x:f>
      </x:c>
      <x:c r="I244" s="40" t="str">
        <x:f>IF(A244="","",SUMIFS(Mouvements!$E$6:$E$505,Mouvements!$C$6:$C$505,A244,Mouvements!$D$6:$D$505,"Sortie"))</x:f>
      </x:c>
      <x:c r="J244" s="40" t="str">
        <x:f>IF(A244="","",E244+H244-I244)</x:f>
      </x:c>
      <x:c r="K244" s="41" t="str">
        <x:f>IF(A244="","",J244*F244)</x:f>
      </x:c>
      <x:c r="L244" s="47" t="str">
        <x:f>IF(A244="","",IF(COUNTIF($A$6:$A$505,A244)&gt;1,"Doublon code",IF(J244&lt;0,"Stock négatif",IF(J244=0,"Rupture",IF(J244&lt;=G244,"Sous seuil","Disponible")))))</x:f>
      </x:c>
    </x:row>
    <x:row r="245" ht="23" customHeight="1">
      <x:c r="A245" s="38"/>
      <x:c r="B245" s="38"/>
      <x:c r="C245" s="38"/>
      <x:c r="D245" s="38"/>
      <x:c r="E245" s="38"/>
      <x:c r="F245" s="39"/>
      <x:c r="G245" s="38"/>
      <x:c r="H245" s="40" t="str">
        <x:f>IF(A245="","",SUMIFS(Mouvements!$E$6:$E$505,Mouvements!$C$6:$C$505,A245,Mouvements!$D$6:$D$505,"Entrée"))</x:f>
      </x:c>
      <x:c r="I245" s="40" t="str">
        <x:f>IF(A245="","",SUMIFS(Mouvements!$E$6:$E$505,Mouvements!$C$6:$C$505,A245,Mouvements!$D$6:$D$505,"Sortie"))</x:f>
      </x:c>
      <x:c r="J245" s="40" t="str">
        <x:f>IF(A245="","",E245+H245-I245)</x:f>
      </x:c>
      <x:c r="K245" s="41" t="str">
        <x:f>IF(A245="","",J245*F245)</x:f>
      </x:c>
      <x:c r="L245" s="47" t="str">
        <x:f>IF(A245="","",IF(COUNTIF($A$6:$A$505,A245)&gt;1,"Doublon code",IF(J245&lt;0,"Stock négatif",IF(J245=0,"Rupture",IF(J245&lt;=G245,"Sous seuil","Disponible")))))</x:f>
      </x:c>
    </x:row>
    <x:row r="246" ht="23" customHeight="1">
      <x:c r="A246" s="38"/>
      <x:c r="B246" s="38"/>
      <x:c r="C246" s="38"/>
      <x:c r="D246" s="38"/>
      <x:c r="E246" s="38"/>
      <x:c r="F246" s="39"/>
      <x:c r="G246" s="38"/>
      <x:c r="H246" s="40" t="str">
        <x:f>IF(A246="","",SUMIFS(Mouvements!$E$6:$E$505,Mouvements!$C$6:$C$505,A246,Mouvements!$D$6:$D$505,"Entrée"))</x:f>
      </x:c>
      <x:c r="I246" s="40" t="str">
        <x:f>IF(A246="","",SUMIFS(Mouvements!$E$6:$E$505,Mouvements!$C$6:$C$505,A246,Mouvements!$D$6:$D$505,"Sortie"))</x:f>
      </x:c>
      <x:c r="J246" s="40" t="str">
        <x:f>IF(A246="","",E246+H246-I246)</x:f>
      </x:c>
      <x:c r="K246" s="41" t="str">
        <x:f>IF(A246="","",J246*F246)</x:f>
      </x:c>
      <x:c r="L246" s="47" t="str">
        <x:f>IF(A246="","",IF(COUNTIF($A$6:$A$505,A246)&gt;1,"Doublon code",IF(J246&lt;0,"Stock négatif",IF(J246=0,"Rupture",IF(J246&lt;=G246,"Sous seuil","Disponible")))))</x:f>
      </x:c>
    </x:row>
    <x:row r="247" ht="23" customHeight="1">
      <x:c r="A247" s="38"/>
      <x:c r="B247" s="38"/>
      <x:c r="C247" s="38"/>
      <x:c r="D247" s="38"/>
      <x:c r="E247" s="38"/>
      <x:c r="F247" s="39"/>
      <x:c r="G247" s="38"/>
      <x:c r="H247" s="40" t="str">
        <x:f>IF(A247="","",SUMIFS(Mouvements!$E$6:$E$505,Mouvements!$C$6:$C$505,A247,Mouvements!$D$6:$D$505,"Entrée"))</x:f>
      </x:c>
      <x:c r="I247" s="40" t="str">
        <x:f>IF(A247="","",SUMIFS(Mouvements!$E$6:$E$505,Mouvements!$C$6:$C$505,A247,Mouvements!$D$6:$D$505,"Sortie"))</x:f>
      </x:c>
      <x:c r="J247" s="40" t="str">
        <x:f>IF(A247="","",E247+H247-I247)</x:f>
      </x:c>
      <x:c r="K247" s="41" t="str">
        <x:f>IF(A247="","",J247*F247)</x:f>
      </x:c>
      <x:c r="L247" s="47" t="str">
        <x:f>IF(A247="","",IF(COUNTIF($A$6:$A$505,A247)&gt;1,"Doublon code",IF(J247&lt;0,"Stock négatif",IF(J247=0,"Rupture",IF(J247&lt;=G247,"Sous seuil","Disponible")))))</x:f>
      </x:c>
    </x:row>
    <x:row r="248" ht="23" customHeight="1">
      <x:c r="A248" s="38"/>
      <x:c r="B248" s="38"/>
      <x:c r="C248" s="38"/>
      <x:c r="D248" s="38"/>
      <x:c r="E248" s="38"/>
      <x:c r="F248" s="39"/>
      <x:c r="G248" s="38"/>
      <x:c r="H248" s="40" t="str">
        <x:f>IF(A248="","",SUMIFS(Mouvements!$E$6:$E$505,Mouvements!$C$6:$C$505,A248,Mouvements!$D$6:$D$505,"Entrée"))</x:f>
      </x:c>
      <x:c r="I248" s="40" t="str">
        <x:f>IF(A248="","",SUMIFS(Mouvements!$E$6:$E$505,Mouvements!$C$6:$C$505,A248,Mouvements!$D$6:$D$505,"Sortie"))</x:f>
      </x:c>
      <x:c r="J248" s="40" t="str">
        <x:f>IF(A248="","",E248+H248-I248)</x:f>
      </x:c>
      <x:c r="K248" s="41" t="str">
        <x:f>IF(A248="","",J248*F248)</x:f>
      </x:c>
      <x:c r="L248" s="47" t="str">
        <x:f>IF(A248="","",IF(COUNTIF($A$6:$A$505,A248)&gt;1,"Doublon code",IF(J248&lt;0,"Stock négatif",IF(J248=0,"Rupture",IF(J248&lt;=G248,"Sous seuil","Disponible")))))</x:f>
      </x:c>
    </x:row>
    <x:row r="249" ht="23" customHeight="1">
      <x:c r="A249" s="38"/>
      <x:c r="B249" s="38"/>
      <x:c r="C249" s="38"/>
      <x:c r="D249" s="38"/>
      <x:c r="E249" s="38"/>
      <x:c r="F249" s="39"/>
      <x:c r="G249" s="38"/>
      <x:c r="H249" s="40" t="str">
        <x:f>IF(A249="","",SUMIFS(Mouvements!$E$6:$E$505,Mouvements!$C$6:$C$505,A249,Mouvements!$D$6:$D$505,"Entrée"))</x:f>
      </x:c>
      <x:c r="I249" s="40" t="str">
        <x:f>IF(A249="","",SUMIFS(Mouvements!$E$6:$E$505,Mouvements!$C$6:$C$505,A249,Mouvements!$D$6:$D$505,"Sortie"))</x:f>
      </x:c>
      <x:c r="J249" s="40" t="str">
        <x:f>IF(A249="","",E249+H249-I249)</x:f>
      </x:c>
      <x:c r="K249" s="41" t="str">
        <x:f>IF(A249="","",J249*F249)</x:f>
      </x:c>
      <x:c r="L249" s="47" t="str">
        <x:f>IF(A249="","",IF(COUNTIF($A$6:$A$505,A249)&gt;1,"Doublon code",IF(J249&lt;0,"Stock négatif",IF(J249=0,"Rupture",IF(J249&lt;=G249,"Sous seuil","Disponible")))))</x:f>
      </x:c>
    </x:row>
    <x:row r="250" ht="23" customHeight="1">
      <x:c r="A250" s="38"/>
      <x:c r="B250" s="38"/>
      <x:c r="C250" s="38"/>
      <x:c r="D250" s="38"/>
      <x:c r="E250" s="38"/>
      <x:c r="F250" s="39"/>
      <x:c r="G250" s="38"/>
      <x:c r="H250" s="40" t="str">
        <x:f>IF(A250="","",SUMIFS(Mouvements!$E$6:$E$505,Mouvements!$C$6:$C$505,A250,Mouvements!$D$6:$D$505,"Entrée"))</x:f>
      </x:c>
      <x:c r="I250" s="40" t="str">
        <x:f>IF(A250="","",SUMIFS(Mouvements!$E$6:$E$505,Mouvements!$C$6:$C$505,A250,Mouvements!$D$6:$D$505,"Sortie"))</x:f>
      </x:c>
      <x:c r="J250" s="40" t="str">
        <x:f>IF(A250="","",E250+H250-I250)</x:f>
      </x:c>
      <x:c r="K250" s="41" t="str">
        <x:f>IF(A250="","",J250*F250)</x:f>
      </x:c>
      <x:c r="L250" s="47" t="str">
        <x:f>IF(A250="","",IF(COUNTIF($A$6:$A$505,A250)&gt;1,"Doublon code",IF(J250&lt;0,"Stock négatif",IF(J250=0,"Rupture",IF(J250&lt;=G250,"Sous seuil","Disponible")))))</x:f>
      </x:c>
    </x:row>
    <x:row r="251" ht="23" customHeight="1">
      <x:c r="A251" s="38"/>
      <x:c r="B251" s="38"/>
      <x:c r="C251" s="38"/>
      <x:c r="D251" s="38"/>
      <x:c r="E251" s="38"/>
      <x:c r="F251" s="39"/>
      <x:c r="G251" s="38"/>
      <x:c r="H251" s="40" t="str">
        <x:f>IF(A251="","",SUMIFS(Mouvements!$E$6:$E$505,Mouvements!$C$6:$C$505,A251,Mouvements!$D$6:$D$505,"Entrée"))</x:f>
      </x:c>
      <x:c r="I251" s="40" t="str">
        <x:f>IF(A251="","",SUMIFS(Mouvements!$E$6:$E$505,Mouvements!$C$6:$C$505,A251,Mouvements!$D$6:$D$505,"Sortie"))</x:f>
      </x:c>
      <x:c r="J251" s="40" t="str">
        <x:f>IF(A251="","",E251+H251-I251)</x:f>
      </x:c>
      <x:c r="K251" s="41" t="str">
        <x:f>IF(A251="","",J251*F251)</x:f>
      </x:c>
      <x:c r="L251" s="47" t="str">
        <x:f>IF(A251="","",IF(COUNTIF($A$6:$A$505,A251)&gt;1,"Doublon code",IF(J251&lt;0,"Stock négatif",IF(J251=0,"Rupture",IF(J251&lt;=G251,"Sous seuil","Disponible")))))</x:f>
      </x:c>
    </x:row>
    <x:row r="252" ht="23" customHeight="1">
      <x:c r="A252" s="38"/>
      <x:c r="B252" s="38"/>
      <x:c r="C252" s="38"/>
      <x:c r="D252" s="38"/>
      <x:c r="E252" s="38"/>
      <x:c r="F252" s="39"/>
      <x:c r="G252" s="38"/>
      <x:c r="H252" s="40" t="str">
        <x:f>IF(A252="","",SUMIFS(Mouvements!$E$6:$E$505,Mouvements!$C$6:$C$505,A252,Mouvements!$D$6:$D$505,"Entrée"))</x:f>
      </x:c>
      <x:c r="I252" s="40" t="str">
        <x:f>IF(A252="","",SUMIFS(Mouvements!$E$6:$E$505,Mouvements!$C$6:$C$505,A252,Mouvements!$D$6:$D$505,"Sortie"))</x:f>
      </x:c>
      <x:c r="J252" s="40" t="str">
        <x:f>IF(A252="","",E252+H252-I252)</x:f>
      </x:c>
      <x:c r="K252" s="41" t="str">
        <x:f>IF(A252="","",J252*F252)</x:f>
      </x:c>
      <x:c r="L252" s="47" t="str">
        <x:f>IF(A252="","",IF(COUNTIF($A$6:$A$505,A252)&gt;1,"Doublon code",IF(J252&lt;0,"Stock négatif",IF(J252=0,"Rupture",IF(J252&lt;=G252,"Sous seuil","Disponible")))))</x:f>
      </x:c>
    </x:row>
    <x:row r="253" ht="23" customHeight="1">
      <x:c r="A253" s="38"/>
      <x:c r="B253" s="38"/>
      <x:c r="C253" s="38"/>
      <x:c r="D253" s="38"/>
      <x:c r="E253" s="38"/>
      <x:c r="F253" s="39"/>
      <x:c r="G253" s="38"/>
      <x:c r="H253" s="40" t="str">
        <x:f>IF(A253="","",SUMIFS(Mouvements!$E$6:$E$505,Mouvements!$C$6:$C$505,A253,Mouvements!$D$6:$D$505,"Entrée"))</x:f>
      </x:c>
      <x:c r="I253" s="40" t="str">
        <x:f>IF(A253="","",SUMIFS(Mouvements!$E$6:$E$505,Mouvements!$C$6:$C$505,A253,Mouvements!$D$6:$D$505,"Sortie"))</x:f>
      </x:c>
      <x:c r="J253" s="40" t="str">
        <x:f>IF(A253="","",E253+H253-I253)</x:f>
      </x:c>
      <x:c r="K253" s="41" t="str">
        <x:f>IF(A253="","",J253*F253)</x:f>
      </x:c>
      <x:c r="L253" s="47" t="str">
        <x:f>IF(A253="","",IF(COUNTIF($A$6:$A$505,A253)&gt;1,"Doublon code",IF(J253&lt;0,"Stock négatif",IF(J253=0,"Rupture",IF(J253&lt;=G253,"Sous seuil","Disponible")))))</x:f>
      </x:c>
    </x:row>
    <x:row r="254" ht="23" customHeight="1">
      <x:c r="A254" s="38"/>
      <x:c r="B254" s="38"/>
      <x:c r="C254" s="38"/>
      <x:c r="D254" s="38"/>
      <x:c r="E254" s="38"/>
      <x:c r="F254" s="39"/>
      <x:c r="G254" s="38"/>
      <x:c r="H254" s="40" t="str">
        <x:f>IF(A254="","",SUMIFS(Mouvements!$E$6:$E$505,Mouvements!$C$6:$C$505,A254,Mouvements!$D$6:$D$505,"Entrée"))</x:f>
      </x:c>
      <x:c r="I254" s="40" t="str">
        <x:f>IF(A254="","",SUMIFS(Mouvements!$E$6:$E$505,Mouvements!$C$6:$C$505,A254,Mouvements!$D$6:$D$505,"Sortie"))</x:f>
      </x:c>
      <x:c r="J254" s="40" t="str">
        <x:f>IF(A254="","",E254+H254-I254)</x:f>
      </x:c>
      <x:c r="K254" s="41" t="str">
        <x:f>IF(A254="","",J254*F254)</x:f>
      </x:c>
      <x:c r="L254" s="47" t="str">
        <x:f>IF(A254="","",IF(COUNTIF($A$6:$A$505,A254)&gt;1,"Doublon code",IF(J254&lt;0,"Stock négatif",IF(J254=0,"Rupture",IF(J254&lt;=G254,"Sous seuil","Disponible")))))</x:f>
      </x:c>
    </x:row>
    <x:row r="255" ht="23" customHeight="1">
      <x:c r="A255" s="38"/>
      <x:c r="B255" s="38"/>
      <x:c r="C255" s="38"/>
      <x:c r="D255" s="38"/>
      <x:c r="E255" s="38"/>
      <x:c r="F255" s="39"/>
      <x:c r="G255" s="38"/>
      <x:c r="H255" s="40" t="str">
        <x:f>IF(A255="","",SUMIFS(Mouvements!$E$6:$E$505,Mouvements!$C$6:$C$505,A255,Mouvements!$D$6:$D$505,"Entrée"))</x:f>
      </x:c>
      <x:c r="I255" s="40" t="str">
        <x:f>IF(A255="","",SUMIFS(Mouvements!$E$6:$E$505,Mouvements!$C$6:$C$505,A255,Mouvements!$D$6:$D$505,"Sortie"))</x:f>
      </x:c>
      <x:c r="J255" s="40" t="str">
        <x:f>IF(A255="","",E255+H255-I255)</x:f>
      </x:c>
      <x:c r="K255" s="41" t="str">
        <x:f>IF(A255="","",J255*F255)</x:f>
      </x:c>
      <x:c r="L255" s="47" t="str">
        <x:f>IF(A255="","",IF(COUNTIF($A$6:$A$505,A255)&gt;1,"Doublon code",IF(J255&lt;0,"Stock négatif",IF(J255=0,"Rupture",IF(J255&lt;=G255,"Sous seuil","Disponible")))))</x:f>
      </x:c>
    </x:row>
    <x:row r="256" ht="23" customHeight="1">
      <x:c r="A256" s="38"/>
      <x:c r="B256" s="38"/>
      <x:c r="C256" s="38"/>
      <x:c r="D256" s="38"/>
      <x:c r="E256" s="38"/>
      <x:c r="F256" s="39"/>
      <x:c r="G256" s="38"/>
      <x:c r="H256" s="40" t="str">
        <x:f>IF(A256="","",SUMIFS(Mouvements!$E$6:$E$505,Mouvements!$C$6:$C$505,A256,Mouvements!$D$6:$D$505,"Entrée"))</x:f>
      </x:c>
      <x:c r="I256" s="40" t="str">
        <x:f>IF(A256="","",SUMIFS(Mouvements!$E$6:$E$505,Mouvements!$C$6:$C$505,A256,Mouvements!$D$6:$D$505,"Sortie"))</x:f>
      </x:c>
      <x:c r="J256" s="40" t="str">
        <x:f>IF(A256="","",E256+H256-I256)</x:f>
      </x:c>
      <x:c r="K256" s="41" t="str">
        <x:f>IF(A256="","",J256*F256)</x:f>
      </x:c>
      <x:c r="L256" s="47" t="str">
        <x:f>IF(A256="","",IF(COUNTIF($A$6:$A$505,A256)&gt;1,"Doublon code",IF(J256&lt;0,"Stock négatif",IF(J256=0,"Rupture",IF(J256&lt;=G256,"Sous seuil","Disponible")))))</x:f>
      </x:c>
    </x:row>
    <x:row r="257" ht="23" customHeight="1">
      <x:c r="A257" s="38"/>
      <x:c r="B257" s="38"/>
      <x:c r="C257" s="38"/>
      <x:c r="D257" s="38"/>
      <x:c r="E257" s="38"/>
      <x:c r="F257" s="39"/>
      <x:c r="G257" s="38"/>
      <x:c r="H257" s="40" t="str">
        <x:f>IF(A257="","",SUMIFS(Mouvements!$E$6:$E$505,Mouvements!$C$6:$C$505,A257,Mouvements!$D$6:$D$505,"Entrée"))</x:f>
      </x:c>
      <x:c r="I257" s="40" t="str">
        <x:f>IF(A257="","",SUMIFS(Mouvements!$E$6:$E$505,Mouvements!$C$6:$C$505,A257,Mouvements!$D$6:$D$505,"Sortie"))</x:f>
      </x:c>
      <x:c r="J257" s="40" t="str">
        <x:f>IF(A257="","",E257+H257-I257)</x:f>
      </x:c>
      <x:c r="K257" s="41" t="str">
        <x:f>IF(A257="","",J257*F257)</x:f>
      </x:c>
      <x:c r="L257" s="47" t="str">
        <x:f>IF(A257="","",IF(COUNTIF($A$6:$A$505,A257)&gt;1,"Doublon code",IF(J257&lt;0,"Stock négatif",IF(J257=0,"Rupture",IF(J257&lt;=G257,"Sous seuil","Disponible")))))</x:f>
      </x:c>
    </x:row>
    <x:row r="258" ht="23" customHeight="1">
      <x:c r="A258" s="38"/>
      <x:c r="B258" s="38"/>
      <x:c r="C258" s="38"/>
      <x:c r="D258" s="38"/>
      <x:c r="E258" s="38"/>
      <x:c r="F258" s="39"/>
      <x:c r="G258" s="38"/>
      <x:c r="H258" s="40" t="str">
        <x:f>IF(A258="","",SUMIFS(Mouvements!$E$6:$E$505,Mouvements!$C$6:$C$505,A258,Mouvements!$D$6:$D$505,"Entrée"))</x:f>
      </x:c>
      <x:c r="I258" s="40" t="str">
        <x:f>IF(A258="","",SUMIFS(Mouvements!$E$6:$E$505,Mouvements!$C$6:$C$505,A258,Mouvements!$D$6:$D$505,"Sortie"))</x:f>
      </x:c>
      <x:c r="J258" s="40" t="str">
        <x:f>IF(A258="","",E258+H258-I258)</x:f>
      </x:c>
      <x:c r="K258" s="41" t="str">
        <x:f>IF(A258="","",J258*F258)</x:f>
      </x:c>
      <x:c r="L258" s="47" t="str">
        <x:f>IF(A258="","",IF(COUNTIF($A$6:$A$505,A258)&gt;1,"Doublon code",IF(J258&lt;0,"Stock négatif",IF(J258=0,"Rupture",IF(J258&lt;=G258,"Sous seuil","Disponible")))))</x:f>
      </x:c>
    </x:row>
    <x:row r="259" ht="23" customHeight="1">
      <x:c r="A259" s="38"/>
      <x:c r="B259" s="38"/>
      <x:c r="C259" s="38"/>
      <x:c r="D259" s="38"/>
      <x:c r="E259" s="38"/>
      <x:c r="F259" s="39"/>
      <x:c r="G259" s="38"/>
      <x:c r="H259" s="40" t="str">
        <x:f>IF(A259="","",SUMIFS(Mouvements!$E$6:$E$505,Mouvements!$C$6:$C$505,A259,Mouvements!$D$6:$D$505,"Entrée"))</x:f>
      </x:c>
      <x:c r="I259" s="40" t="str">
        <x:f>IF(A259="","",SUMIFS(Mouvements!$E$6:$E$505,Mouvements!$C$6:$C$505,A259,Mouvements!$D$6:$D$505,"Sortie"))</x:f>
      </x:c>
      <x:c r="J259" s="40" t="str">
        <x:f>IF(A259="","",E259+H259-I259)</x:f>
      </x:c>
      <x:c r="K259" s="41" t="str">
        <x:f>IF(A259="","",J259*F259)</x:f>
      </x:c>
      <x:c r="L259" s="47" t="str">
        <x:f>IF(A259="","",IF(COUNTIF($A$6:$A$505,A259)&gt;1,"Doublon code",IF(J259&lt;0,"Stock négatif",IF(J259=0,"Rupture",IF(J259&lt;=G259,"Sous seuil","Disponible")))))</x:f>
      </x:c>
    </x:row>
    <x:row r="260" ht="23" customHeight="1">
      <x:c r="A260" s="38"/>
      <x:c r="B260" s="38"/>
      <x:c r="C260" s="38"/>
      <x:c r="D260" s="38"/>
      <x:c r="E260" s="38"/>
      <x:c r="F260" s="39"/>
      <x:c r="G260" s="38"/>
      <x:c r="H260" s="40" t="str">
        <x:f>IF(A260="","",SUMIFS(Mouvements!$E$6:$E$505,Mouvements!$C$6:$C$505,A260,Mouvements!$D$6:$D$505,"Entrée"))</x:f>
      </x:c>
      <x:c r="I260" s="40" t="str">
        <x:f>IF(A260="","",SUMIFS(Mouvements!$E$6:$E$505,Mouvements!$C$6:$C$505,A260,Mouvements!$D$6:$D$505,"Sortie"))</x:f>
      </x:c>
      <x:c r="J260" s="40" t="str">
        <x:f>IF(A260="","",E260+H260-I260)</x:f>
      </x:c>
      <x:c r="K260" s="41" t="str">
        <x:f>IF(A260="","",J260*F260)</x:f>
      </x:c>
      <x:c r="L260" s="47" t="str">
        <x:f>IF(A260="","",IF(COUNTIF($A$6:$A$505,A260)&gt;1,"Doublon code",IF(J260&lt;0,"Stock négatif",IF(J260=0,"Rupture",IF(J260&lt;=G260,"Sous seuil","Disponible")))))</x:f>
      </x:c>
    </x:row>
    <x:row r="261" ht="23" customHeight="1">
      <x:c r="A261" s="38"/>
      <x:c r="B261" s="38"/>
      <x:c r="C261" s="38"/>
      <x:c r="D261" s="38"/>
      <x:c r="E261" s="38"/>
      <x:c r="F261" s="39"/>
      <x:c r="G261" s="38"/>
      <x:c r="H261" s="40" t="str">
        <x:f>IF(A261="","",SUMIFS(Mouvements!$E$6:$E$505,Mouvements!$C$6:$C$505,A261,Mouvements!$D$6:$D$505,"Entrée"))</x:f>
      </x:c>
      <x:c r="I261" s="40" t="str">
        <x:f>IF(A261="","",SUMIFS(Mouvements!$E$6:$E$505,Mouvements!$C$6:$C$505,A261,Mouvements!$D$6:$D$505,"Sortie"))</x:f>
      </x:c>
      <x:c r="J261" s="40" t="str">
        <x:f>IF(A261="","",E261+H261-I261)</x:f>
      </x:c>
      <x:c r="K261" s="41" t="str">
        <x:f>IF(A261="","",J261*F261)</x:f>
      </x:c>
      <x:c r="L261" s="47" t="str">
        <x:f>IF(A261="","",IF(COUNTIF($A$6:$A$505,A261)&gt;1,"Doublon code",IF(J261&lt;0,"Stock négatif",IF(J261=0,"Rupture",IF(J261&lt;=G261,"Sous seuil","Disponible")))))</x:f>
      </x:c>
    </x:row>
    <x:row r="262" ht="23" customHeight="1">
      <x:c r="A262" s="38"/>
      <x:c r="B262" s="38"/>
      <x:c r="C262" s="38"/>
      <x:c r="D262" s="38"/>
      <x:c r="E262" s="38"/>
      <x:c r="F262" s="39"/>
      <x:c r="G262" s="38"/>
      <x:c r="H262" s="40" t="str">
        <x:f>IF(A262="","",SUMIFS(Mouvements!$E$6:$E$505,Mouvements!$C$6:$C$505,A262,Mouvements!$D$6:$D$505,"Entrée"))</x:f>
      </x:c>
      <x:c r="I262" s="40" t="str">
        <x:f>IF(A262="","",SUMIFS(Mouvements!$E$6:$E$505,Mouvements!$C$6:$C$505,A262,Mouvements!$D$6:$D$505,"Sortie"))</x:f>
      </x:c>
      <x:c r="J262" s="40" t="str">
        <x:f>IF(A262="","",E262+H262-I262)</x:f>
      </x:c>
      <x:c r="K262" s="41" t="str">
        <x:f>IF(A262="","",J262*F262)</x:f>
      </x:c>
      <x:c r="L262" s="47" t="str">
        <x:f>IF(A262="","",IF(COUNTIF($A$6:$A$505,A262)&gt;1,"Doublon code",IF(J262&lt;0,"Stock négatif",IF(J262=0,"Rupture",IF(J262&lt;=G262,"Sous seuil","Disponible")))))</x:f>
      </x:c>
    </x:row>
    <x:row r="263" ht="23" customHeight="1">
      <x:c r="A263" s="38"/>
      <x:c r="B263" s="38"/>
      <x:c r="C263" s="38"/>
      <x:c r="D263" s="38"/>
      <x:c r="E263" s="38"/>
      <x:c r="F263" s="39"/>
      <x:c r="G263" s="38"/>
      <x:c r="H263" s="40" t="str">
        <x:f>IF(A263="","",SUMIFS(Mouvements!$E$6:$E$505,Mouvements!$C$6:$C$505,A263,Mouvements!$D$6:$D$505,"Entrée"))</x:f>
      </x:c>
      <x:c r="I263" s="40" t="str">
        <x:f>IF(A263="","",SUMIFS(Mouvements!$E$6:$E$505,Mouvements!$C$6:$C$505,A263,Mouvements!$D$6:$D$505,"Sortie"))</x:f>
      </x:c>
      <x:c r="J263" s="40" t="str">
        <x:f>IF(A263="","",E263+H263-I263)</x:f>
      </x:c>
      <x:c r="K263" s="41" t="str">
        <x:f>IF(A263="","",J263*F263)</x:f>
      </x:c>
      <x:c r="L263" s="47" t="str">
        <x:f>IF(A263="","",IF(COUNTIF($A$6:$A$505,A263)&gt;1,"Doublon code",IF(J263&lt;0,"Stock négatif",IF(J263=0,"Rupture",IF(J263&lt;=G263,"Sous seuil","Disponible")))))</x:f>
      </x:c>
    </x:row>
    <x:row r="264" ht="23" customHeight="1">
      <x:c r="A264" s="38"/>
      <x:c r="B264" s="38"/>
      <x:c r="C264" s="38"/>
      <x:c r="D264" s="38"/>
      <x:c r="E264" s="38"/>
      <x:c r="F264" s="39"/>
      <x:c r="G264" s="38"/>
      <x:c r="H264" s="40" t="str">
        <x:f>IF(A264="","",SUMIFS(Mouvements!$E$6:$E$505,Mouvements!$C$6:$C$505,A264,Mouvements!$D$6:$D$505,"Entrée"))</x:f>
      </x:c>
      <x:c r="I264" s="40" t="str">
        <x:f>IF(A264="","",SUMIFS(Mouvements!$E$6:$E$505,Mouvements!$C$6:$C$505,A264,Mouvements!$D$6:$D$505,"Sortie"))</x:f>
      </x:c>
      <x:c r="J264" s="40" t="str">
        <x:f>IF(A264="","",E264+H264-I264)</x:f>
      </x:c>
      <x:c r="K264" s="41" t="str">
        <x:f>IF(A264="","",J264*F264)</x:f>
      </x:c>
      <x:c r="L264" s="47" t="str">
        <x:f>IF(A264="","",IF(COUNTIF($A$6:$A$505,A264)&gt;1,"Doublon code",IF(J264&lt;0,"Stock négatif",IF(J264=0,"Rupture",IF(J264&lt;=G264,"Sous seuil","Disponible")))))</x:f>
      </x:c>
    </x:row>
    <x:row r="265" ht="23" customHeight="1">
      <x:c r="A265" s="38"/>
      <x:c r="B265" s="38"/>
      <x:c r="C265" s="38"/>
      <x:c r="D265" s="38"/>
      <x:c r="E265" s="38"/>
      <x:c r="F265" s="39"/>
      <x:c r="G265" s="38"/>
      <x:c r="H265" s="40" t="str">
        <x:f>IF(A265="","",SUMIFS(Mouvements!$E$6:$E$505,Mouvements!$C$6:$C$505,A265,Mouvements!$D$6:$D$505,"Entrée"))</x:f>
      </x:c>
      <x:c r="I265" s="40" t="str">
        <x:f>IF(A265="","",SUMIFS(Mouvements!$E$6:$E$505,Mouvements!$C$6:$C$505,A265,Mouvements!$D$6:$D$505,"Sortie"))</x:f>
      </x:c>
      <x:c r="J265" s="40" t="str">
        <x:f>IF(A265="","",E265+H265-I265)</x:f>
      </x:c>
      <x:c r="K265" s="41" t="str">
        <x:f>IF(A265="","",J265*F265)</x:f>
      </x:c>
      <x:c r="L265" s="47" t="str">
        <x:f>IF(A265="","",IF(COUNTIF($A$6:$A$505,A265)&gt;1,"Doublon code",IF(J265&lt;0,"Stock négatif",IF(J265=0,"Rupture",IF(J265&lt;=G265,"Sous seuil","Disponible")))))</x:f>
      </x:c>
    </x:row>
    <x:row r="266" ht="23" customHeight="1">
      <x:c r="A266" s="38"/>
      <x:c r="B266" s="38"/>
      <x:c r="C266" s="38"/>
      <x:c r="D266" s="38"/>
      <x:c r="E266" s="38"/>
      <x:c r="F266" s="39"/>
      <x:c r="G266" s="38"/>
      <x:c r="H266" s="40" t="str">
        <x:f>IF(A266="","",SUMIFS(Mouvements!$E$6:$E$505,Mouvements!$C$6:$C$505,A266,Mouvements!$D$6:$D$505,"Entrée"))</x:f>
      </x:c>
      <x:c r="I266" s="40" t="str">
        <x:f>IF(A266="","",SUMIFS(Mouvements!$E$6:$E$505,Mouvements!$C$6:$C$505,A266,Mouvements!$D$6:$D$505,"Sortie"))</x:f>
      </x:c>
      <x:c r="J266" s="40" t="str">
        <x:f>IF(A266="","",E266+H266-I266)</x:f>
      </x:c>
      <x:c r="K266" s="41" t="str">
        <x:f>IF(A266="","",J266*F266)</x:f>
      </x:c>
      <x:c r="L266" s="47" t="str">
        <x:f>IF(A266="","",IF(COUNTIF($A$6:$A$505,A266)&gt;1,"Doublon code",IF(J266&lt;0,"Stock négatif",IF(J266=0,"Rupture",IF(J266&lt;=G266,"Sous seuil","Disponible")))))</x:f>
      </x:c>
    </x:row>
    <x:row r="267" ht="23" customHeight="1">
      <x:c r="A267" s="38"/>
      <x:c r="B267" s="38"/>
      <x:c r="C267" s="38"/>
      <x:c r="D267" s="38"/>
      <x:c r="E267" s="38"/>
      <x:c r="F267" s="39"/>
      <x:c r="G267" s="38"/>
      <x:c r="H267" s="40" t="str">
        <x:f>IF(A267="","",SUMIFS(Mouvements!$E$6:$E$505,Mouvements!$C$6:$C$505,A267,Mouvements!$D$6:$D$505,"Entrée"))</x:f>
      </x:c>
      <x:c r="I267" s="40" t="str">
        <x:f>IF(A267="","",SUMIFS(Mouvements!$E$6:$E$505,Mouvements!$C$6:$C$505,A267,Mouvements!$D$6:$D$505,"Sortie"))</x:f>
      </x:c>
      <x:c r="J267" s="40" t="str">
        <x:f>IF(A267="","",E267+H267-I267)</x:f>
      </x:c>
      <x:c r="K267" s="41" t="str">
        <x:f>IF(A267="","",J267*F267)</x:f>
      </x:c>
      <x:c r="L267" s="47" t="str">
        <x:f>IF(A267="","",IF(COUNTIF($A$6:$A$505,A267)&gt;1,"Doublon code",IF(J267&lt;0,"Stock négatif",IF(J267=0,"Rupture",IF(J267&lt;=G267,"Sous seuil","Disponible")))))</x:f>
      </x:c>
    </x:row>
    <x:row r="268" ht="23" customHeight="1">
      <x:c r="A268" s="38"/>
      <x:c r="B268" s="38"/>
      <x:c r="C268" s="38"/>
      <x:c r="D268" s="38"/>
      <x:c r="E268" s="38"/>
      <x:c r="F268" s="39"/>
      <x:c r="G268" s="38"/>
      <x:c r="H268" s="40" t="str">
        <x:f>IF(A268="","",SUMIFS(Mouvements!$E$6:$E$505,Mouvements!$C$6:$C$505,A268,Mouvements!$D$6:$D$505,"Entrée"))</x:f>
      </x:c>
      <x:c r="I268" s="40" t="str">
        <x:f>IF(A268="","",SUMIFS(Mouvements!$E$6:$E$505,Mouvements!$C$6:$C$505,A268,Mouvements!$D$6:$D$505,"Sortie"))</x:f>
      </x:c>
      <x:c r="J268" s="40" t="str">
        <x:f>IF(A268="","",E268+H268-I268)</x:f>
      </x:c>
      <x:c r="K268" s="41" t="str">
        <x:f>IF(A268="","",J268*F268)</x:f>
      </x:c>
      <x:c r="L268" s="47" t="str">
        <x:f>IF(A268="","",IF(COUNTIF($A$6:$A$505,A268)&gt;1,"Doublon code",IF(J268&lt;0,"Stock négatif",IF(J268=0,"Rupture",IF(J268&lt;=G268,"Sous seuil","Disponible")))))</x:f>
      </x:c>
    </x:row>
    <x:row r="269" ht="23" customHeight="1">
      <x:c r="A269" s="38"/>
      <x:c r="B269" s="38"/>
      <x:c r="C269" s="38"/>
      <x:c r="D269" s="38"/>
      <x:c r="E269" s="38"/>
      <x:c r="F269" s="39"/>
      <x:c r="G269" s="38"/>
      <x:c r="H269" s="40" t="str">
        <x:f>IF(A269="","",SUMIFS(Mouvements!$E$6:$E$505,Mouvements!$C$6:$C$505,A269,Mouvements!$D$6:$D$505,"Entrée"))</x:f>
      </x:c>
      <x:c r="I269" s="40" t="str">
        <x:f>IF(A269="","",SUMIFS(Mouvements!$E$6:$E$505,Mouvements!$C$6:$C$505,A269,Mouvements!$D$6:$D$505,"Sortie"))</x:f>
      </x:c>
      <x:c r="J269" s="40" t="str">
        <x:f>IF(A269="","",E269+H269-I269)</x:f>
      </x:c>
      <x:c r="K269" s="41" t="str">
        <x:f>IF(A269="","",J269*F269)</x:f>
      </x:c>
      <x:c r="L269" s="47" t="str">
        <x:f>IF(A269="","",IF(COUNTIF($A$6:$A$505,A269)&gt;1,"Doublon code",IF(J269&lt;0,"Stock négatif",IF(J269=0,"Rupture",IF(J269&lt;=G269,"Sous seuil","Disponible")))))</x:f>
      </x:c>
    </x:row>
    <x:row r="270" ht="23" customHeight="1">
      <x:c r="A270" s="38"/>
      <x:c r="B270" s="38"/>
      <x:c r="C270" s="38"/>
      <x:c r="D270" s="38"/>
      <x:c r="E270" s="38"/>
      <x:c r="F270" s="39"/>
      <x:c r="G270" s="38"/>
      <x:c r="H270" s="40" t="str">
        <x:f>IF(A270="","",SUMIFS(Mouvements!$E$6:$E$505,Mouvements!$C$6:$C$505,A270,Mouvements!$D$6:$D$505,"Entrée"))</x:f>
      </x:c>
      <x:c r="I270" s="40" t="str">
        <x:f>IF(A270="","",SUMIFS(Mouvements!$E$6:$E$505,Mouvements!$C$6:$C$505,A270,Mouvements!$D$6:$D$505,"Sortie"))</x:f>
      </x:c>
      <x:c r="J270" s="40" t="str">
        <x:f>IF(A270="","",E270+H270-I270)</x:f>
      </x:c>
      <x:c r="K270" s="41" t="str">
        <x:f>IF(A270="","",J270*F270)</x:f>
      </x:c>
      <x:c r="L270" s="47" t="str">
        <x:f>IF(A270="","",IF(COUNTIF($A$6:$A$505,A270)&gt;1,"Doublon code",IF(J270&lt;0,"Stock négatif",IF(J270=0,"Rupture",IF(J270&lt;=G270,"Sous seuil","Disponible")))))</x:f>
      </x:c>
    </x:row>
    <x:row r="271" ht="23" customHeight="1">
      <x:c r="A271" s="38"/>
      <x:c r="B271" s="38"/>
      <x:c r="C271" s="38"/>
      <x:c r="D271" s="38"/>
      <x:c r="E271" s="38"/>
      <x:c r="F271" s="39"/>
      <x:c r="G271" s="38"/>
      <x:c r="H271" s="40" t="str">
        <x:f>IF(A271="","",SUMIFS(Mouvements!$E$6:$E$505,Mouvements!$C$6:$C$505,A271,Mouvements!$D$6:$D$505,"Entrée"))</x:f>
      </x:c>
      <x:c r="I271" s="40" t="str">
        <x:f>IF(A271="","",SUMIFS(Mouvements!$E$6:$E$505,Mouvements!$C$6:$C$505,A271,Mouvements!$D$6:$D$505,"Sortie"))</x:f>
      </x:c>
      <x:c r="J271" s="40" t="str">
        <x:f>IF(A271="","",E271+H271-I271)</x:f>
      </x:c>
      <x:c r="K271" s="41" t="str">
        <x:f>IF(A271="","",J271*F271)</x:f>
      </x:c>
      <x:c r="L271" s="47" t="str">
        <x:f>IF(A271="","",IF(COUNTIF($A$6:$A$505,A271)&gt;1,"Doublon code",IF(J271&lt;0,"Stock négatif",IF(J271=0,"Rupture",IF(J271&lt;=G271,"Sous seuil","Disponible")))))</x:f>
      </x:c>
    </x:row>
    <x:row r="272" ht="23" customHeight="1">
      <x:c r="A272" s="38"/>
      <x:c r="B272" s="38"/>
      <x:c r="C272" s="38"/>
      <x:c r="D272" s="38"/>
      <x:c r="E272" s="38"/>
      <x:c r="F272" s="39"/>
      <x:c r="G272" s="38"/>
      <x:c r="H272" s="40" t="str">
        <x:f>IF(A272="","",SUMIFS(Mouvements!$E$6:$E$505,Mouvements!$C$6:$C$505,A272,Mouvements!$D$6:$D$505,"Entrée"))</x:f>
      </x:c>
      <x:c r="I272" s="40" t="str">
        <x:f>IF(A272="","",SUMIFS(Mouvements!$E$6:$E$505,Mouvements!$C$6:$C$505,A272,Mouvements!$D$6:$D$505,"Sortie"))</x:f>
      </x:c>
      <x:c r="J272" s="40" t="str">
        <x:f>IF(A272="","",E272+H272-I272)</x:f>
      </x:c>
      <x:c r="K272" s="41" t="str">
        <x:f>IF(A272="","",J272*F272)</x:f>
      </x:c>
      <x:c r="L272" s="47" t="str">
        <x:f>IF(A272="","",IF(COUNTIF($A$6:$A$505,A272)&gt;1,"Doublon code",IF(J272&lt;0,"Stock négatif",IF(J272=0,"Rupture",IF(J272&lt;=G272,"Sous seuil","Disponible")))))</x:f>
      </x:c>
    </x:row>
    <x:row r="273" ht="23" customHeight="1">
      <x:c r="A273" s="38"/>
      <x:c r="B273" s="38"/>
      <x:c r="C273" s="38"/>
      <x:c r="D273" s="38"/>
      <x:c r="E273" s="38"/>
      <x:c r="F273" s="39"/>
      <x:c r="G273" s="38"/>
      <x:c r="H273" s="40" t="str">
        <x:f>IF(A273="","",SUMIFS(Mouvements!$E$6:$E$505,Mouvements!$C$6:$C$505,A273,Mouvements!$D$6:$D$505,"Entrée"))</x:f>
      </x:c>
      <x:c r="I273" s="40" t="str">
        <x:f>IF(A273="","",SUMIFS(Mouvements!$E$6:$E$505,Mouvements!$C$6:$C$505,A273,Mouvements!$D$6:$D$505,"Sortie"))</x:f>
      </x:c>
      <x:c r="J273" s="40" t="str">
        <x:f>IF(A273="","",E273+H273-I273)</x:f>
      </x:c>
      <x:c r="K273" s="41" t="str">
        <x:f>IF(A273="","",J273*F273)</x:f>
      </x:c>
      <x:c r="L273" s="47" t="str">
        <x:f>IF(A273="","",IF(COUNTIF($A$6:$A$505,A273)&gt;1,"Doublon code",IF(J273&lt;0,"Stock négatif",IF(J273=0,"Rupture",IF(J273&lt;=G273,"Sous seuil","Disponible")))))</x:f>
      </x:c>
    </x:row>
    <x:row r="274" ht="23" customHeight="1">
      <x:c r="A274" s="38"/>
      <x:c r="B274" s="38"/>
      <x:c r="C274" s="38"/>
      <x:c r="D274" s="38"/>
      <x:c r="E274" s="38"/>
      <x:c r="F274" s="39"/>
      <x:c r="G274" s="38"/>
      <x:c r="H274" s="40" t="str">
        <x:f>IF(A274="","",SUMIFS(Mouvements!$E$6:$E$505,Mouvements!$C$6:$C$505,A274,Mouvements!$D$6:$D$505,"Entrée"))</x:f>
      </x:c>
      <x:c r="I274" s="40" t="str">
        <x:f>IF(A274="","",SUMIFS(Mouvements!$E$6:$E$505,Mouvements!$C$6:$C$505,A274,Mouvements!$D$6:$D$505,"Sortie"))</x:f>
      </x:c>
      <x:c r="J274" s="40" t="str">
        <x:f>IF(A274="","",E274+H274-I274)</x:f>
      </x:c>
      <x:c r="K274" s="41" t="str">
        <x:f>IF(A274="","",J274*F274)</x:f>
      </x:c>
      <x:c r="L274" s="47" t="str">
        <x:f>IF(A274="","",IF(COUNTIF($A$6:$A$505,A274)&gt;1,"Doublon code",IF(J274&lt;0,"Stock négatif",IF(J274=0,"Rupture",IF(J274&lt;=G274,"Sous seuil","Disponible")))))</x:f>
      </x:c>
    </x:row>
    <x:row r="275" ht="23" customHeight="1">
      <x:c r="A275" s="38"/>
      <x:c r="B275" s="38"/>
      <x:c r="C275" s="38"/>
      <x:c r="D275" s="38"/>
      <x:c r="E275" s="38"/>
      <x:c r="F275" s="39"/>
      <x:c r="G275" s="38"/>
      <x:c r="H275" s="40" t="str">
        <x:f>IF(A275="","",SUMIFS(Mouvements!$E$6:$E$505,Mouvements!$C$6:$C$505,A275,Mouvements!$D$6:$D$505,"Entrée"))</x:f>
      </x:c>
      <x:c r="I275" s="40" t="str">
        <x:f>IF(A275="","",SUMIFS(Mouvements!$E$6:$E$505,Mouvements!$C$6:$C$505,A275,Mouvements!$D$6:$D$505,"Sortie"))</x:f>
      </x:c>
      <x:c r="J275" s="40" t="str">
        <x:f>IF(A275="","",E275+H275-I275)</x:f>
      </x:c>
      <x:c r="K275" s="41" t="str">
        <x:f>IF(A275="","",J275*F275)</x:f>
      </x:c>
      <x:c r="L275" s="47" t="str">
        <x:f>IF(A275="","",IF(COUNTIF($A$6:$A$505,A275)&gt;1,"Doublon code",IF(J275&lt;0,"Stock négatif",IF(J275=0,"Rupture",IF(J275&lt;=G275,"Sous seuil","Disponible")))))</x:f>
      </x:c>
    </x:row>
    <x:row r="276" ht="23" customHeight="1">
      <x:c r="A276" s="38"/>
      <x:c r="B276" s="38"/>
      <x:c r="C276" s="38"/>
      <x:c r="D276" s="38"/>
      <x:c r="E276" s="38"/>
      <x:c r="F276" s="39"/>
      <x:c r="G276" s="38"/>
      <x:c r="H276" s="40" t="str">
        <x:f>IF(A276="","",SUMIFS(Mouvements!$E$6:$E$505,Mouvements!$C$6:$C$505,A276,Mouvements!$D$6:$D$505,"Entrée"))</x:f>
      </x:c>
      <x:c r="I276" s="40" t="str">
        <x:f>IF(A276="","",SUMIFS(Mouvements!$E$6:$E$505,Mouvements!$C$6:$C$505,A276,Mouvements!$D$6:$D$505,"Sortie"))</x:f>
      </x:c>
      <x:c r="J276" s="40" t="str">
        <x:f>IF(A276="","",E276+H276-I276)</x:f>
      </x:c>
      <x:c r="K276" s="41" t="str">
        <x:f>IF(A276="","",J276*F276)</x:f>
      </x:c>
      <x:c r="L276" s="47" t="str">
        <x:f>IF(A276="","",IF(COUNTIF($A$6:$A$505,A276)&gt;1,"Doublon code",IF(J276&lt;0,"Stock négatif",IF(J276=0,"Rupture",IF(J276&lt;=G276,"Sous seuil","Disponible")))))</x:f>
      </x:c>
    </x:row>
    <x:row r="277" ht="23" customHeight="1">
      <x:c r="A277" s="38"/>
      <x:c r="B277" s="38"/>
      <x:c r="C277" s="38"/>
      <x:c r="D277" s="38"/>
      <x:c r="E277" s="38"/>
      <x:c r="F277" s="39"/>
      <x:c r="G277" s="38"/>
      <x:c r="H277" s="40" t="str">
        <x:f>IF(A277="","",SUMIFS(Mouvements!$E$6:$E$505,Mouvements!$C$6:$C$505,A277,Mouvements!$D$6:$D$505,"Entrée"))</x:f>
      </x:c>
      <x:c r="I277" s="40" t="str">
        <x:f>IF(A277="","",SUMIFS(Mouvements!$E$6:$E$505,Mouvements!$C$6:$C$505,A277,Mouvements!$D$6:$D$505,"Sortie"))</x:f>
      </x:c>
      <x:c r="J277" s="40" t="str">
        <x:f>IF(A277="","",E277+H277-I277)</x:f>
      </x:c>
      <x:c r="K277" s="41" t="str">
        <x:f>IF(A277="","",J277*F277)</x:f>
      </x:c>
      <x:c r="L277" s="47" t="str">
        <x:f>IF(A277="","",IF(COUNTIF($A$6:$A$505,A277)&gt;1,"Doublon code",IF(J277&lt;0,"Stock négatif",IF(J277=0,"Rupture",IF(J277&lt;=G277,"Sous seuil","Disponible")))))</x:f>
      </x:c>
    </x:row>
    <x:row r="278" ht="23" customHeight="1">
      <x:c r="A278" s="38"/>
      <x:c r="B278" s="38"/>
      <x:c r="C278" s="38"/>
      <x:c r="D278" s="38"/>
      <x:c r="E278" s="38"/>
      <x:c r="F278" s="39"/>
      <x:c r="G278" s="38"/>
      <x:c r="H278" s="40" t="str">
        <x:f>IF(A278="","",SUMIFS(Mouvements!$E$6:$E$505,Mouvements!$C$6:$C$505,A278,Mouvements!$D$6:$D$505,"Entrée"))</x:f>
      </x:c>
      <x:c r="I278" s="40" t="str">
        <x:f>IF(A278="","",SUMIFS(Mouvements!$E$6:$E$505,Mouvements!$C$6:$C$505,A278,Mouvements!$D$6:$D$505,"Sortie"))</x:f>
      </x:c>
      <x:c r="J278" s="40" t="str">
        <x:f>IF(A278="","",E278+H278-I278)</x:f>
      </x:c>
      <x:c r="K278" s="41" t="str">
        <x:f>IF(A278="","",J278*F278)</x:f>
      </x:c>
      <x:c r="L278" s="47" t="str">
        <x:f>IF(A278="","",IF(COUNTIF($A$6:$A$505,A278)&gt;1,"Doublon code",IF(J278&lt;0,"Stock négatif",IF(J278=0,"Rupture",IF(J278&lt;=G278,"Sous seuil","Disponible")))))</x:f>
      </x:c>
    </x:row>
    <x:row r="279" ht="23" customHeight="1">
      <x:c r="A279" s="38"/>
      <x:c r="B279" s="38"/>
      <x:c r="C279" s="38"/>
      <x:c r="D279" s="38"/>
      <x:c r="E279" s="38"/>
      <x:c r="F279" s="39"/>
      <x:c r="G279" s="38"/>
      <x:c r="H279" s="40" t="str">
        <x:f>IF(A279="","",SUMIFS(Mouvements!$E$6:$E$505,Mouvements!$C$6:$C$505,A279,Mouvements!$D$6:$D$505,"Entrée"))</x:f>
      </x:c>
      <x:c r="I279" s="40" t="str">
        <x:f>IF(A279="","",SUMIFS(Mouvements!$E$6:$E$505,Mouvements!$C$6:$C$505,A279,Mouvements!$D$6:$D$505,"Sortie"))</x:f>
      </x:c>
      <x:c r="J279" s="40" t="str">
        <x:f>IF(A279="","",E279+H279-I279)</x:f>
      </x:c>
      <x:c r="K279" s="41" t="str">
        <x:f>IF(A279="","",J279*F279)</x:f>
      </x:c>
      <x:c r="L279" s="47" t="str">
        <x:f>IF(A279="","",IF(COUNTIF($A$6:$A$505,A279)&gt;1,"Doublon code",IF(J279&lt;0,"Stock négatif",IF(J279=0,"Rupture",IF(J279&lt;=G279,"Sous seuil","Disponible")))))</x:f>
      </x:c>
    </x:row>
    <x:row r="280" ht="23" customHeight="1">
      <x:c r="A280" s="38"/>
      <x:c r="B280" s="38"/>
      <x:c r="C280" s="38"/>
      <x:c r="D280" s="38"/>
      <x:c r="E280" s="38"/>
      <x:c r="F280" s="39"/>
      <x:c r="G280" s="38"/>
      <x:c r="H280" s="40" t="str">
        <x:f>IF(A280="","",SUMIFS(Mouvements!$E$6:$E$505,Mouvements!$C$6:$C$505,A280,Mouvements!$D$6:$D$505,"Entrée"))</x:f>
      </x:c>
      <x:c r="I280" s="40" t="str">
        <x:f>IF(A280="","",SUMIFS(Mouvements!$E$6:$E$505,Mouvements!$C$6:$C$505,A280,Mouvements!$D$6:$D$505,"Sortie"))</x:f>
      </x:c>
      <x:c r="J280" s="40" t="str">
        <x:f>IF(A280="","",E280+H280-I280)</x:f>
      </x:c>
      <x:c r="K280" s="41" t="str">
        <x:f>IF(A280="","",J280*F280)</x:f>
      </x:c>
      <x:c r="L280" s="47" t="str">
        <x:f>IF(A280="","",IF(COUNTIF($A$6:$A$505,A280)&gt;1,"Doublon code",IF(J280&lt;0,"Stock négatif",IF(J280=0,"Rupture",IF(J280&lt;=G280,"Sous seuil","Disponible")))))</x:f>
      </x:c>
    </x:row>
    <x:row r="281" ht="23" customHeight="1">
      <x:c r="A281" s="38"/>
      <x:c r="B281" s="38"/>
      <x:c r="C281" s="38"/>
      <x:c r="D281" s="38"/>
      <x:c r="E281" s="38"/>
      <x:c r="F281" s="39"/>
      <x:c r="G281" s="38"/>
      <x:c r="H281" s="40" t="str">
        <x:f>IF(A281="","",SUMIFS(Mouvements!$E$6:$E$505,Mouvements!$C$6:$C$505,A281,Mouvements!$D$6:$D$505,"Entrée"))</x:f>
      </x:c>
      <x:c r="I281" s="40" t="str">
        <x:f>IF(A281="","",SUMIFS(Mouvements!$E$6:$E$505,Mouvements!$C$6:$C$505,A281,Mouvements!$D$6:$D$505,"Sortie"))</x:f>
      </x:c>
      <x:c r="J281" s="40" t="str">
        <x:f>IF(A281="","",E281+H281-I281)</x:f>
      </x:c>
      <x:c r="K281" s="41" t="str">
        <x:f>IF(A281="","",J281*F281)</x:f>
      </x:c>
      <x:c r="L281" s="47" t="str">
        <x:f>IF(A281="","",IF(COUNTIF($A$6:$A$505,A281)&gt;1,"Doublon code",IF(J281&lt;0,"Stock négatif",IF(J281=0,"Rupture",IF(J281&lt;=G281,"Sous seuil","Disponible")))))</x:f>
      </x:c>
    </x:row>
    <x:row r="282" ht="23" customHeight="1">
      <x:c r="A282" s="38"/>
      <x:c r="B282" s="38"/>
      <x:c r="C282" s="38"/>
      <x:c r="D282" s="38"/>
      <x:c r="E282" s="38"/>
      <x:c r="F282" s="39"/>
      <x:c r="G282" s="38"/>
      <x:c r="H282" s="40" t="str">
        <x:f>IF(A282="","",SUMIFS(Mouvements!$E$6:$E$505,Mouvements!$C$6:$C$505,A282,Mouvements!$D$6:$D$505,"Entrée"))</x:f>
      </x:c>
      <x:c r="I282" s="40" t="str">
        <x:f>IF(A282="","",SUMIFS(Mouvements!$E$6:$E$505,Mouvements!$C$6:$C$505,A282,Mouvements!$D$6:$D$505,"Sortie"))</x:f>
      </x:c>
      <x:c r="J282" s="40" t="str">
        <x:f>IF(A282="","",E282+H282-I282)</x:f>
      </x:c>
      <x:c r="K282" s="41" t="str">
        <x:f>IF(A282="","",J282*F282)</x:f>
      </x:c>
      <x:c r="L282" s="47" t="str">
        <x:f>IF(A282="","",IF(COUNTIF($A$6:$A$505,A282)&gt;1,"Doublon code",IF(J282&lt;0,"Stock négatif",IF(J282=0,"Rupture",IF(J282&lt;=G282,"Sous seuil","Disponible")))))</x:f>
      </x:c>
    </x:row>
    <x:row r="283" ht="23" customHeight="1">
      <x:c r="A283" s="38"/>
      <x:c r="B283" s="38"/>
      <x:c r="C283" s="38"/>
      <x:c r="D283" s="38"/>
      <x:c r="E283" s="38"/>
      <x:c r="F283" s="39"/>
      <x:c r="G283" s="38"/>
      <x:c r="H283" s="40" t="str">
        <x:f>IF(A283="","",SUMIFS(Mouvements!$E$6:$E$505,Mouvements!$C$6:$C$505,A283,Mouvements!$D$6:$D$505,"Entrée"))</x:f>
      </x:c>
      <x:c r="I283" s="40" t="str">
        <x:f>IF(A283="","",SUMIFS(Mouvements!$E$6:$E$505,Mouvements!$C$6:$C$505,A283,Mouvements!$D$6:$D$505,"Sortie"))</x:f>
      </x:c>
      <x:c r="J283" s="40" t="str">
        <x:f>IF(A283="","",E283+H283-I283)</x:f>
      </x:c>
      <x:c r="K283" s="41" t="str">
        <x:f>IF(A283="","",J283*F283)</x:f>
      </x:c>
      <x:c r="L283" s="47" t="str">
        <x:f>IF(A283="","",IF(COUNTIF($A$6:$A$505,A283)&gt;1,"Doublon code",IF(J283&lt;0,"Stock négatif",IF(J283=0,"Rupture",IF(J283&lt;=G283,"Sous seuil","Disponible")))))</x:f>
      </x:c>
    </x:row>
    <x:row r="284" ht="23" customHeight="1">
      <x:c r="A284" s="38"/>
      <x:c r="B284" s="38"/>
      <x:c r="C284" s="38"/>
      <x:c r="D284" s="38"/>
      <x:c r="E284" s="38"/>
      <x:c r="F284" s="39"/>
      <x:c r="G284" s="38"/>
      <x:c r="H284" s="40" t="str">
        <x:f>IF(A284="","",SUMIFS(Mouvements!$E$6:$E$505,Mouvements!$C$6:$C$505,A284,Mouvements!$D$6:$D$505,"Entrée"))</x:f>
      </x:c>
      <x:c r="I284" s="40" t="str">
        <x:f>IF(A284="","",SUMIFS(Mouvements!$E$6:$E$505,Mouvements!$C$6:$C$505,A284,Mouvements!$D$6:$D$505,"Sortie"))</x:f>
      </x:c>
      <x:c r="J284" s="40" t="str">
        <x:f>IF(A284="","",E284+H284-I284)</x:f>
      </x:c>
      <x:c r="K284" s="41" t="str">
        <x:f>IF(A284="","",J284*F284)</x:f>
      </x:c>
      <x:c r="L284" s="47" t="str">
        <x:f>IF(A284="","",IF(COUNTIF($A$6:$A$505,A284)&gt;1,"Doublon code",IF(J284&lt;0,"Stock négatif",IF(J284=0,"Rupture",IF(J284&lt;=G284,"Sous seuil","Disponible")))))</x:f>
      </x:c>
    </x:row>
    <x:row r="285" ht="23" customHeight="1">
      <x:c r="A285" s="38"/>
      <x:c r="B285" s="38"/>
      <x:c r="C285" s="38"/>
      <x:c r="D285" s="38"/>
      <x:c r="E285" s="38"/>
      <x:c r="F285" s="39"/>
      <x:c r="G285" s="38"/>
      <x:c r="H285" s="40" t="str">
        <x:f>IF(A285="","",SUMIFS(Mouvements!$E$6:$E$505,Mouvements!$C$6:$C$505,A285,Mouvements!$D$6:$D$505,"Entrée"))</x:f>
      </x:c>
      <x:c r="I285" s="40" t="str">
        <x:f>IF(A285="","",SUMIFS(Mouvements!$E$6:$E$505,Mouvements!$C$6:$C$505,A285,Mouvements!$D$6:$D$505,"Sortie"))</x:f>
      </x:c>
      <x:c r="J285" s="40" t="str">
        <x:f>IF(A285="","",E285+H285-I285)</x:f>
      </x:c>
      <x:c r="K285" s="41" t="str">
        <x:f>IF(A285="","",J285*F285)</x:f>
      </x:c>
      <x:c r="L285" s="47" t="str">
        <x:f>IF(A285="","",IF(COUNTIF($A$6:$A$505,A285)&gt;1,"Doublon code",IF(J285&lt;0,"Stock négatif",IF(J285=0,"Rupture",IF(J285&lt;=G285,"Sous seuil","Disponible")))))</x:f>
      </x:c>
    </x:row>
    <x:row r="286" ht="23" customHeight="1">
      <x:c r="A286" s="38"/>
      <x:c r="B286" s="38"/>
      <x:c r="C286" s="38"/>
      <x:c r="D286" s="38"/>
      <x:c r="E286" s="38"/>
      <x:c r="F286" s="39"/>
      <x:c r="G286" s="38"/>
      <x:c r="H286" s="40" t="str">
        <x:f>IF(A286="","",SUMIFS(Mouvements!$E$6:$E$505,Mouvements!$C$6:$C$505,A286,Mouvements!$D$6:$D$505,"Entrée"))</x:f>
      </x:c>
      <x:c r="I286" s="40" t="str">
        <x:f>IF(A286="","",SUMIFS(Mouvements!$E$6:$E$505,Mouvements!$C$6:$C$505,A286,Mouvements!$D$6:$D$505,"Sortie"))</x:f>
      </x:c>
      <x:c r="J286" s="40" t="str">
        <x:f>IF(A286="","",E286+H286-I286)</x:f>
      </x:c>
      <x:c r="K286" s="41" t="str">
        <x:f>IF(A286="","",J286*F286)</x:f>
      </x:c>
      <x:c r="L286" s="47" t="str">
        <x:f>IF(A286="","",IF(COUNTIF($A$6:$A$505,A286)&gt;1,"Doublon code",IF(J286&lt;0,"Stock négatif",IF(J286=0,"Rupture",IF(J286&lt;=G286,"Sous seuil","Disponible")))))</x:f>
      </x:c>
    </x:row>
    <x:row r="287" ht="23" customHeight="1">
      <x:c r="A287" s="38"/>
      <x:c r="B287" s="38"/>
      <x:c r="C287" s="38"/>
      <x:c r="D287" s="38"/>
      <x:c r="E287" s="38"/>
      <x:c r="F287" s="39"/>
      <x:c r="G287" s="38"/>
      <x:c r="H287" s="40" t="str">
        <x:f>IF(A287="","",SUMIFS(Mouvements!$E$6:$E$505,Mouvements!$C$6:$C$505,A287,Mouvements!$D$6:$D$505,"Entrée"))</x:f>
      </x:c>
      <x:c r="I287" s="40" t="str">
        <x:f>IF(A287="","",SUMIFS(Mouvements!$E$6:$E$505,Mouvements!$C$6:$C$505,A287,Mouvements!$D$6:$D$505,"Sortie"))</x:f>
      </x:c>
      <x:c r="J287" s="40" t="str">
        <x:f>IF(A287="","",E287+H287-I287)</x:f>
      </x:c>
      <x:c r="K287" s="41" t="str">
        <x:f>IF(A287="","",J287*F287)</x:f>
      </x:c>
      <x:c r="L287" s="47" t="str">
        <x:f>IF(A287="","",IF(COUNTIF($A$6:$A$505,A287)&gt;1,"Doublon code",IF(J287&lt;0,"Stock négatif",IF(J287=0,"Rupture",IF(J287&lt;=G287,"Sous seuil","Disponible")))))</x:f>
      </x:c>
    </x:row>
    <x:row r="288" ht="23" customHeight="1">
      <x:c r="A288" s="38"/>
      <x:c r="B288" s="38"/>
      <x:c r="C288" s="38"/>
      <x:c r="D288" s="38"/>
      <x:c r="E288" s="38"/>
      <x:c r="F288" s="39"/>
      <x:c r="G288" s="38"/>
      <x:c r="H288" s="40" t="str">
        <x:f>IF(A288="","",SUMIFS(Mouvements!$E$6:$E$505,Mouvements!$C$6:$C$505,A288,Mouvements!$D$6:$D$505,"Entrée"))</x:f>
      </x:c>
      <x:c r="I288" s="40" t="str">
        <x:f>IF(A288="","",SUMIFS(Mouvements!$E$6:$E$505,Mouvements!$C$6:$C$505,A288,Mouvements!$D$6:$D$505,"Sortie"))</x:f>
      </x:c>
      <x:c r="J288" s="40" t="str">
        <x:f>IF(A288="","",E288+H288-I288)</x:f>
      </x:c>
      <x:c r="K288" s="41" t="str">
        <x:f>IF(A288="","",J288*F288)</x:f>
      </x:c>
      <x:c r="L288" s="47" t="str">
        <x:f>IF(A288="","",IF(COUNTIF($A$6:$A$505,A288)&gt;1,"Doublon code",IF(J288&lt;0,"Stock négatif",IF(J288=0,"Rupture",IF(J288&lt;=G288,"Sous seuil","Disponible")))))</x:f>
      </x:c>
    </x:row>
    <x:row r="289" ht="23" customHeight="1">
      <x:c r="A289" s="38"/>
      <x:c r="B289" s="38"/>
      <x:c r="C289" s="38"/>
      <x:c r="D289" s="38"/>
      <x:c r="E289" s="38"/>
      <x:c r="F289" s="39"/>
      <x:c r="G289" s="38"/>
      <x:c r="H289" s="40" t="str">
        <x:f>IF(A289="","",SUMIFS(Mouvements!$E$6:$E$505,Mouvements!$C$6:$C$505,A289,Mouvements!$D$6:$D$505,"Entrée"))</x:f>
      </x:c>
      <x:c r="I289" s="40" t="str">
        <x:f>IF(A289="","",SUMIFS(Mouvements!$E$6:$E$505,Mouvements!$C$6:$C$505,A289,Mouvements!$D$6:$D$505,"Sortie"))</x:f>
      </x:c>
      <x:c r="J289" s="40" t="str">
        <x:f>IF(A289="","",E289+H289-I289)</x:f>
      </x:c>
      <x:c r="K289" s="41" t="str">
        <x:f>IF(A289="","",J289*F289)</x:f>
      </x:c>
      <x:c r="L289" s="47" t="str">
        <x:f>IF(A289="","",IF(COUNTIF($A$6:$A$505,A289)&gt;1,"Doublon code",IF(J289&lt;0,"Stock négatif",IF(J289=0,"Rupture",IF(J289&lt;=G289,"Sous seuil","Disponible")))))</x:f>
      </x:c>
    </x:row>
    <x:row r="290" ht="23" customHeight="1">
      <x:c r="A290" s="38"/>
      <x:c r="B290" s="38"/>
      <x:c r="C290" s="38"/>
      <x:c r="D290" s="38"/>
      <x:c r="E290" s="38"/>
      <x:c r="F290" s="39"/>
      <x:c r="G290" s="38"/>
      <x:c r="H290" s="40" t="str">
        <x:f>IF(A290="","",SUMIFS(Mouvements!$E$6:$E$505,Mouvements!$C$6:$C$505,A290,Mouvements!$D$6:$D$505,"Entrée"))</x:f>
      </x:c>
      <x:c r="I290" s="40" t="str">
        <x:f>IF(A290="","",SUMIFS(Mouvements!$E$6:$E$505,Mouvements!$C$6:$C$505,A290,Mouvements!$D$6:$D$505,"Sortie"))</x:f>
      </x:c>
      <x:c r="J290" s="40" t="str">
        <x:f>IF(A290="","",E290+H290-I290)</x:f>
      </x:c>
      <x:c r="K290" s="41" t="str">
        <x:f>IF(A290="","",J290*F290)</x:f>
      </x:c>
      <x:c r="L290" s="47" t="str">
        <x:f>IF(A290="","",IF(COUNTIF($A$6:$A$505,A290)&gt;1,"Doublon code",IF(J290&lt;0,"Stock négatif",IF(J290=0,"Rupture",IF(J290&lt;=G290,"Sous seuil","Disponible")))))</x:f>
      </x:c>
    </x:row>
    <x:row r="291" ht="23" customHeight="1">
      <x:c r="A291" s="38"/>
      <x:c r="B291" s="38"/>
      <x:c r="C291" s="38"/>
      <x:c r="D291" s="38"/>
      <x:c r="E291" s="38"/>
      <x:c r="F291" s="39"/>
      <x:c r="G291" s="38"/>
      <x:c r="H291" s="40" t="str">
        <x:f>IF(A291="","",SUMIFS(Mouvements!$E$6:$E$505,Mouvements!$C$6:$C$505,A291,Mouvements!$D$6:$D$505,"Entrée"))</x:f>
      </x:c>
      <x:c r="I291" s="40" t="str">
        <x:f>IF(A291="","",SUMIFS(Mouvements!$E$6:$E$505,Mouvements!$C$6:$C$505,A291,Mouvements!$D$6:$D$505,"Sortie"))</x:f>
      </x:c>
      <x:c r="J291" s="40" t="str">
        <x:f>IF(A291="","",E291+H291-I291)</x:f>
      </x:c>
      <x:c r="K291" s="41" t="str">
        <x:f>IF(A291="","",J291*F291)</x:f>
      </x:c>
      <x:c r="L291" s="47" t="str">
        <x:f>IF(A291="","",IF(COUNTIF($A$6:$A$505,A291)&gt;1,"Doublon code",IF(J291&lt;0,"Stock négatif",IF(J291=0,"Rupture",IF(J291&lt;=G291,"Sous seuil","Disponible")))))</x:f>
      </x:c>
    </x:row>
    <x:row r="292" ht="23" customHeight="1">
      <x:c r="A292" s="38"/>
      <x:c r="B292" s="38"/>
      <x:c r="C292" s="38"/>
      <x:c r="D292" s="38"/>
      <x:c r="E292" s="38"/>
      <x:c r="F292" s="39"/>
      <x:c r="G292" s="38"/>
      <x:c r="H292" s="40" t="str">
        <x:f>IF(A292="","",SUMIFS(Mouvements!$E$6:$E$505,Mouvements!$C$6:$C$505,A292,Mouvements!$D$6:$D$505,"Entrée"))</x:f>
      </x:c>
      <x:c r="I292" s="40" t="str">
        <x:f>IF(A292="","",SUMIFS(Mouvements!$E$6:$E$505,Mouvements!$C$6:$C$505,A292,Mouvements!$D$6:$D$505,"Sortie"))</x:f>
      </x:c>
      <x:c r="J292" s="40" t="str">
        <x:f>IF(A292="","",E292+H292-I292)</x:f>
      </x:c>
      <x:c r="K292" s="41" t="str">
        <x:f>IF(A292="","",J292*F292)</x:f>
      </x:c>
      <x:c r="L292" s="47" t="str">
        <x:f>IF(A292="","",IF(COUNTIF($A$6:$A$505,A292)&gt;1,"Doublon code",IF(J292&lt;0,"Stock négatif",IF(J292=0,"Rupture",IF(J292&lt;=G292,"Sous seuil","Disponible")))))</x:f>
      </x:c>
    </x:row>
    <x:row r="293" ht="23" customHeight="1">
      <x:c r="A293" s="38"/>
      <x:c r="B293" s="38"/>
      <x:c r="C293" s="38"/>
      <x:c r="D293" s="38"/>
      <x:c r="E293" s="38"/>
      <x:c r="F293" s="39"/>
      <x:c r="G293" s="38"/>
      <x:c r="H293" s="40" t="str">
        <x:f>IF(A293="","",SUMIFS(Mouvements!$E$6:$E$505,Mouvements!$C$6:$C$505,A293,Mouvements!$D$6:$D$505,"Entrée"))</x:f>
      </x:c>
      <x:c r="I293" s="40" t="str">
        <x:f>IF(A293="","",SUMIFS(Mouvements!$E$6:$E$505,Mouvements!$C$6:$C$505,A293,Mouvements!$D$6:$D$505,"Sortie"))</x:f>
      </x:c>
      <x:c r="J293" s="40" t="str">
        <x:f>IF(A293="","",E293+H293-I293)</x:f>
      </x:c>
      <x:c r="K293" s="41" t="str">
        <x:f>IF(A293="","",J293*F293)</x:f>
      </x:c>
      <x:c r="L293" s="47" t="str">
        <x:f>IF(A293="","",IF(COUNTIF($A$6:$A$505,A293)&gt;1,"Doublon code",IF(J293&lt;0,"Stock négatif",IF(J293=0,"Rupture",IF(J293&lt;=G293,"Sous seuil","Disponible")))))</x:f>
      </x:c>
    </x:row>
    <x:row r="294" ht="23" customHeight="1">
      <x:c r="A294" s="38"/>
      <x:c r="B294" s="38"/>
      <x:c r="C294" s="38"/>
      <x:c r="D294" s="38"/>
      <x:c r="E294" s="38"/>
      <x:c r="F294" s="39"/>
      <x:c r="G294" s="38"/>
      <x:c r="H294" s="40" t="str">
        <x:f>IF(A294="","",SUMIFS(Mouvements!$E$6:$E$505,Mouvements!$C$6:$C$505,A294,Mouvements!$D$6:$D$505,"Entrée"))</x:f>
      </x:c>
      <x:c r="I294" s="40" t="str">
        <x:f>IF(A294="","",SUMIFS(Mouvements!$E$6:$E$505,Mouvements!$C$6:$C$505,A294,Mouvements!$D$6:$D$505,"Sortie"))</x:f>
      </x:c>
      <x:c r="J294" s="40" t="str">
        <x:f>IF(A294="","",E294+H294-I294)</x:f>
      </x:c>
      <x:c r="K294" s="41" t="str">
        <x:f>IF(A294="","",J294*F294)</x:f>
      </x:c>
      <x:c r="L294" s="47" t="str">
        <x:f>IF(A294="","",IF(COUNTIF($A$6:$A$505,A294)&gt;1,"Doublon code",IF(J294&lt;0,"Stock négatif",IF(J294=0,"Rupture",IF(J294&lt;=G294,"Sous seuil","Disponible")))))</x:f>
      </x:c>
    </x:row>
    <x:row r="295" ht="23" customHeight="1">
      <x:c r="A295" s="38"/>
      <x:c r="B295" s="38"/>
      <x:c r="C295" s="38"/>
      <x:c r="D295" s="38"/>
      <x:c r="E295" s="38"/>
      <x:c r="F295" s="39"/>
      <x:c r="G295" s="38"/>
      <x:c r="H295" s="40" t="str">
        <x:f>IF(A295="","",SUMIFS(Mouvements!$E$6:$E$505,Mouvements!$C$6:$C$505,A295,Mouvements!$D$6:$D$505,"Entrée"))</x:f>
      </x:c>
      <x:c r="I295" s="40" t="str">
        <x:f>IF(A295="","",SUMIFS(Mouvements!$E$6:$E$505,Mouvements!$C$6:$C$505,A295,Mouvements!$D$6:$D$505,"Sortie"))</x:f>
      </x:c>
      <x:c r="J295" s="40" t="str">
        <x:f>IF(A295="","",E295+H295-I295)</x:f>
      </x:c>
      <x:c r="K295" s="41" t="str">
        <x:f>IF(A295="","",J295*F295)</x:f>
      </x:c>
      <x:c r="L295" s="47" t="str">
        <x:f>IF(A295="","",IF(COUNTIF($A$6:$A$505,A295)&gt;1,"Doublon code",IF(J295&lt;0,"Stock négatif",IF(J295=0,"Rupture",IF(J295&lt;=G295,"Sous seuil","Disponible")))))</x:f>
      </x:c>
    </x:row>
    <x:row r="296" ht="23" customHeight="1">
      <x:c r="A296" s="38"/>
      <x:c r="B296" s="38"/>
      <x:c r="C296" s="38"/>
      <x:c r="D296" s="38"/>
      <x:c r="E296" s="38"/>
      <x:c r="F296" s="39"/>
      <x:c r="G296" s="38"/>
      <x:c r="H296" s="40" t="str">
        <x:f>IF(A296="","",SUMIFS(Mouvements!$E$6:$E$505,Mouvements!$C$6:$C$505,A296,Mouvements!$D$6:$D$505,"Entrée"))</x:f>
      </x:c>
      <x:c r="I296" s="40" t="str">
        <x:f>IF(A296="","",SUMIFS(Mouvements!$E$6:$E$505,Mouvements!$C$6:$C$505,A296,Mouvements!$D$6:$D$505,"Sortie"))</x:f>
      </x:c>
      <x:c r="J296" s="40" t="str">
        <x:f>IF(A296="","",E296+H296-I296)</x:f>
      </x:c>
      <x:c r="K296" s="41" t="str">
        <x:f>IF(A296="","",J296*F296)</x:f>
      </x:c>
      <x:c r="L296" s="47" t="str">
        <x:f>IF(A296="","",IF(COUNTIF($A$6:$A$505,A296)&gt;1,"Doublon code",IF(J296&lt;0,"Stock négatif",IF(J296=0,"Rupture",IF(J296&lt;=G296,"Sous seuil","Disponible")))))</x:f>
      </x:c>
    </x:row>
    <x:row r="297" ht="23" customHeight="1">
      <x:c r="A297" s="38"/>
      <x:c r="B297" s="38"/>
      <x:c r="C297" s="38"/>
      <x:c r="D297" s="38"/>
      <x:c r="E297" s="38"/>
      <x:c r="F297" s="39"/>
      <x:c r="G297" s="38"/>
      <x:c r="H297" s="40" t="str">
        <x:f>IF(A297="","",SUMIFS(Mouvements!$E$6:$E$505,Mouvements!$C$6:$C$505,A297,Mouvements!$D$6:$D$505,"Entrée"))</x:f>
      </x:c>
      <x:c r="I297" s="40" t="str">
        <x:f>IF(A297="","",SUMIFS(Mouvements!$E$6:$E$505,Mouvements!$C$6:$C$505,A297,Mouvements!$D$6:$D$505,"Sortie"))</x:f>
      </x:c>
      <x:c r="J297" s="40" t="str">
        <x:f>IF(A297="","",E297+H297-I297)</x:f>
      </x:c>
      <x:c r="K297" s="41" t="str">
        <x:f>IF(A297="","",J297*F297)</x:f>
      </x:c>
      <x:c r="L297" s="47" t="str">
        <x:f>IF(A297="","",IF(COUNTIF($A$6:$A$505,A297)&gt;1,"Doublon code",IF(J297&lt;0,"Stock négatif",IF(J297=0,"Rupture",IF(J297&lt;=G297,"Sous seuil","Disponible")))))</x:f>
      </x:c>
    </x:row>
    <x:row r="298" ht="23" customHeight="1">
      <x:c r="A298" s="38"/>
      <x:c r="B298" s="38"/>
      <x:c r="C298" s="38"/>
      <x:c r="D298" s="38"/>
      <x:c r="E298" s="38"/>
      <x:c r="F298" s="39"/>
      <x:c r="G298" s="38"/>
      <x:c r="H298" s="40" t="str">
        <x:f>IF(A298="","",SUMIFS(Mouvements!$E$6:$E$505,Mouvements!$C$6:$C$505,A298,Mouvements!$D$6:$D$505,"Entrée"))</x:f>
      </x:c>
      <x:c r="I298" s="40" t="str">
        <x:f>IF(A298="","",SUMIFS(Mouvements!$E$6:$E$505,Mouvements!$C$6:$C$505,A298,Mouvements!$D$6:$D$505,"Sortie"))</x:f>
      </x:c>
      <x:c r="J298" s="40" t="str">
        <x:f>IF(A298="","",E298+H298-I298)</x:f>
      </x:c>
      <x:c r="K298" s="41" t="str">
        <x:f>IF(A298="","",J298*F298)</x:f>
      </x:c>
      <x:c r="L298" s="47" t="str">
        <x:f>IF(A298="","",IF(COUNTIF($A$6:$A$505,A298)&gt;1,"Doublon code",IF(J298&lt;0,"Stock négatif",IF(J298=0,"Rupture",IF(J298&lt;=G298,"Sous seuil","Disponible")))))</x:f>
      </x:c>
    </x:row>
    <x:row r="299" ht="23" customHeight="1">
      <x:c r="A299" s="38"/>
      <x:c r="B299" s="38"/>
      <x:c r="C299" s="38"/>
      <x:c r="D299" s="38"/>
      <x:c r="E299" s="38"/>
      <x:c r="F299" s="39"/>
      <x:c r="G299" s="38"/>
      <x:c r="H299" s="40" t="str">
        <x:f>IF(A299="","",SUMIFS(Mouvements!$E$6:$E$505,Mouvements!$C$6:$C$505,A299,Mouvements!$D$6:$D$505,"Entrée"))</x:f>
      </x:c>
      <x:c r="I299" s="40" t="str">
        <x:f>IF(A299="","",SUMIFS(Mouvements!$E$6:$E$505,Mouvements!$C$6:$C$505,A299,Mouvements!$D$6:$D$505,"Sortie"))</x:f>
      </x:c>
      <x:c r="J299" s="40" t="str">
        <x:f>IF(A299="","",E299+H299-I299)</x:f>
      </x:c>
      <x:c r="K299" s="41" t="str">
        <x:f>IF(A299="","",J299*F299)</x:f>
      </x:c>
      <x:c r="L299" s="47" t="str">
        <x:f>IF(A299="","",IF(COUNTIF($A$6:$A$505,A299)&gt;1,"Doublon code",IF(J299&lt;0,"Stock négatif",IF(J299=0,"Rupture",IF(J299&lt;=G299,"Sous seuil","Disponible")))))</x:f>
      </x:c>
    </x:row>
    <x:row r="300" ht="23" customHeight="1">
      <x:c r="A300" s="38"/>
      <x:c r="B300" s="38"/>
      <x:c r="C300" s="38"/>
      <x:c r="D300" s="38"/>
      <x:c r="E300" s="38"/>
      <x:c r="F300" s="39"/>
      <x:c r="G300" s="38"/>
      <x:c r="H300" s="40" t="str">
        <x:f>IF(A300="","",SUMIFS(Mouvements!$E$6:$E$505,Mouvements!$C$6:$C$505,A300,Mouvements!$D$6:$D$505,"Entrée"))</x:f>
      </x:c>
      <x:c r="I300" s="40" t="str">
        <x:f>IF(A300="","",SUMIFS(Mouvements!$E$6:$E$505,Mouvements!$C$6:$C$505,A300,Mouvements!$D$6:$D$505,"Sortie"))</x:f>
      </x:c>
      <x:c r="J300" s="40" t="str">
        <x:f>IF(A300="","",E300+H300-I300)</x:f>
      </x:c>
      <x:c r="K300" s="41" t="str">
        <x:f>IF(A300="","",J300*F300)</x:f>
      </x:c>
      <x:c r="L300" s="47" t="str">
        <x:f>IF(A300="","",IF(COUNTIF($A$6:$A$505,A300)&gt;1,"Doublon code",IF(J300&lt;0,"Stock négatif",IF(J300=0,"Rupture",IF(J300&lt;=G300,"Sous seuil","Disponible")))))</x:f>
      </x:c>
    </x:row>
    <x:row r="301" ht="23" customHeight="1">
      <x:c r="A301" s="38"/>
      <x:c r="B301" s="38"/>
      <x:c r="C301" s="38"/>
      <x:c r="D301" s="38"/>
      <x:c r="E301" s="38"/>
      <x:c r="F301" s="39"/>
      <x:c r="G301" s="38"/>
      <x:c r="H301" s="40" t="str">
        <x:f>IF(A301="","",SUMIFS(Mouvements!$E$6:$E$505,Mouvements!$C$6:$C$505,A301,Mouvements!$D$6:$D$505,"Entrée"))</x:f>
      </x:c>
      <x:c r="I301" s="40" t="str">
        <x:f>IF(A301="","",SUMIFS(Mouvements!$E$6:$E$505,Mouvements!$C$6:$C$505,A301,Mouvements!$D$6:$D$505,"Sortie"))</x:f>
      </x:c>
      <x:c r="J301" s="40" t="str">
        <x:f>IF(A301="","",E301+H301-I301)</x:f>
      </x:c>
      <x:c r="K301" s="41" t="str">
        <x:f>IF(A301="","",J301*F301)</x:f>
      </x:c>
      <x:c r="L301" s="47" t="str">
        <x:f>IF(A301="","",IF(COUNTIF($A$6:$A$505,A301)&gt;1,"Doublon code",IF(J301&lt;0,"Stock négatif",IF(J301=0,"Rupture",IF(J301&lt;=G301,"Sous seuil","Disponible")))))</x:f>
      </x:c>
    </x:row>
    <x:row r="302" ht="23" customHeight="1">
      <x:c r="A302" s="38"/>
      <x:c r="B302" s="38"/>
      <x:c r="C302" s="38"/>
      <x:c r="D302" s="38"/>
      <x:c r="E302" s="38"/>
      <x:c r="F302" s="39"/>
      <x:c r="G302" s="38"/>
      <x:c r="H302" s="40" t="str">
        <x:f>IF(A302="","",SUMIFS(Mouvements!$E$6:$E$505,Mouvements!$C$6:$C$505,A302,Mouvements!$D$6:$D$505,"Entrée"))</x:f>
      </x:c>
      <x:c r="I302" s="40" t="str">
        <x:f>IF(A302="","",SUMIFS(Mouvements!$E$6:$E$505,Mouvements!$C$6:$C$505,A302,Mouvements!$D$6:$D$505,"Sortie"))</x:f>
      </x:c>
      <x:c r="J302" s="40" t="str">
        <x:f>IF(A302="","",E302+H302-I302)</x:f>
      </x:c>
      <x:c r="K302" s="41" t="str">
        <x:f>IF(A302="","",J302*F302)</x:f>
      </x:c>
      <x:c r="L302" s="47" t="str">
        <x:f>IF(A302="","",IF(COUNTIF($A$6:$A$505,A302)&gt;1,"Doublon code",IF(J302&lt;0,"Stock négatif",IF(J302=0,"Rupture",IF(J302&lt;=G302,"Sous seuil","Disponible")))))</x:f>
      </x:c>
    </x:row>
    <x:row r="303" ht="23" customHeight="1">
      <x:c r="A303" s="38"/>
      <x:c r="B303" s="38"/>
      <x:c r="C303" s="38"/>
      <x:c r="D303" s="38"/>
      <x:c r="E303" s="38"/>
      <x:c r="F303" s="39"/>
      <x:c r="G303" s="38"/>
      <x:c r="H303" s="40" t="str">
        <x:f>IF(A303="","",SUMIFS(Mouvements!$E$6:$E$505,Mouvements!$C$6:$C$505,A303,Mouvements!$D$6:$D$505,"Entrée"))</x:f>
      </x:c>
      <x:c r="I303" s="40" t="str">
        <x:f>IF(A303="","",SUMIFS(Mouvements!$E$6:$E$505,Mouvements!$C$6:$C$505,A303,Mouvements!$D$6:$D$505,"Sortie"))</x:f>
      </x:c>
      <x:c r="J303" s="40" t="str">
        <x:f>IF(A303="","",E303+H303-I303)</x:f>
      </x:c>
      <x:c r="K303" s="41" t="str">
        <x:f>IF(A303="","",J303*F303)</x:f>
      </x:c>
      <x:c r="L303" s="47" t="str">
        <x:f>IF(A303="","",IF(COUNTIF($A$6:$A$505,A303)&gt;1,"Doublon code",IF(J303&lt;0,"Stock négatif",IF(J303=0,"Rupture",IF(J303&lt;=G303,"Sous seuil","Disponible")))))</x:f>
      </x:c>
    </x:row>
    <x:row r="304" ht="23" customHeight="1">
      <x:c r="A304" s="38"/>
      <x:c r="B304" s="38"/>
      <x:c r="C304" s="38"/>
      <x:c r="D304" s="38"/>
      <x:c r="E304" s="38"/>
      <x:c r="F304" s="39"/>
      <x:c r="G304" s="38"/>
      <x:c r="H304" s="40" t="str">
        <x:f>IF(A304="","",SUMIFS(Mouvements!$E$6:$E$505,Mouvements!$C$6:$C$505,A304,Mouvements!$D$6:$D$505,"Entrée"))</x:f>
      </x:c>
      <x:c r="I304" s="40" t="str">
        <x:f>IF(A304="","",SUMIFS(Mouvements!$E$6:$E$505,Mouvements!$C$6:$C$505,A304,Mouvements!$D$6:$D$505,"Sortie"))</x:f>
      </x:c>
      <x:c r="J304" s="40" t="str">
        <x:f>IF(A304="","",E304+H304-I304)</x:f>
      </x:c>
      <x:c r="K304" s="41" t="str">
        <x:f>IF(A304="","",J304*F304)</x:f>
      </x:c>
      <x:c r="L304" s="47" t="str">
        <x:f>IF(A304="","",IF(COUNTIF($A$6:$A$505,A304)&gt;1,"Doublon code",IF(J304&lt;0,"Stock négatif",IF(J304=0,"Rupture",IF(J304&lt;=G304,"Sous seuil","Disponible")))))</x:f>
      </x:c>
    </x:row>
    <x:row r="305" ht="23" customHeight="1">
      <x:c r="A305" s="38"/>
      <x:c r="B305" s="38"/>
      <x:c r="C305" s="38"/>
      <x:c r="D305" s="38"/>
      <x:c r="E305" s="38"/>
      <x:c r="F305" s="39"/>
      <x:c r="G305" s="38"/>
      <x:c r="H305" s="40" t="str">
        <x:f>IF(A305="","",SUMIFS(Mouvements!$E$6:$E$505,Mouvements!$C$6:$C$505,A305,Mouvements!$D$6:$D$505,"Entrée"))</x:f>
      </x:c>
      <x:c r="I305" s="40" t="str">
        <x:f>IF(A305="","",SUMIFS(Mouvements!$E$6:$E$505,Mouvements!$C$6:$C$505,A305,Mouvements!$D$6:$D$505,"Sortie"))</x:f>
      </x:c>
      <x:c r="J305" s="40" t="str">
        <x:f>IF(A305="","",E305+H305-I305)</x:f>
      </x:c>
      <x:c r="K305" s="41" t="str">
        <x:f>IF(A305="","",J305*F305)</x:f>
      </x:c>
      <x:c r="L305" s="47" t="str">
        <x:f>IF(A305="","",IF(COUNTIF($A$6:$A$505,A305)&gt;1,"Doublon code",IF(J305&lt;0,"Stock négatif",IF(J305=0,"Rupture",IF(J305&lt;=G305,"Sous seuil","Disponible")))))</x:f>
      </x:c>
    </x:row>
    <x:row r="306" ht="23" customHeight="1">
      <x:c r="A306" s="38"/>
      <x:c r="B306" s="38"/>
      <x:c r="C306" s="38"/>
      <x:c r="D306" s="38"/>
      <x:c r="E306" s="38"/>
      <x:c r="F306" s="39"/>
      <x:c r="G306" s="38"/>
      <x:c r="H306" s="40" t="str">
        <x:f>IF(A306="","",SUMIFS(Mouvements!$E$6:$E$505,Mouvements!$C$6:$C$505,A306,Mouvements!$D$6:$D$505,"Entrée"))</x:f>
      </x:c>
      <x:c r="I306" s="40" t="str">
        <x:f>IF(A306="","",SUMIFS(Mouvements!$E$6:$E$505,Mouvements!$C$6:$C$505,A306,Mouvements!$D$6:$D$505,"Sortie"))</x:f>
      </x:c>
      <x:c r="J306" s="40" t="str">
        <x:f>IF(A306="","",E306+H306-I306)</x:f>
      </x:c>
      <x:c r="K306" s="41" t="str">
        <x:f>IF(A306="","",J306*F306)</x:f>
      </x:c>
      <x:c r="L306" s="47" t="str">
        <x:f>IF(A306="","",IF(COUNTIF($A$6:$A$505,A306)&gt;1,"Doublon code",IF(J306&lt;0,"Stock négatif",IF(J306=0,"Rupture",IF(J306&lt;=G306,"Sous seuil","Disponible")))))</x:f>
      </x:c>
    </x:row>
    <x:row r="307" ht="23" customHeight="1">
      <x:c r="A307" s="38"/>
      <x:c r="B307" s="38"/>
      <x:c r="C307" s="38"/>
      <x:c r="D307" s="38"/>
      <x:c r="E307" s="38"/>
      <x:c r="F307" s="39"/>
      <x:c r="G307" s="38"/>
      <x:c r="H307" s="40" t="str">
        <x:f>IF(A307="","",SUMIFS(Mouvements!$E$6:$E$505,Mouvements!$C$6:$C$505,A307,Mouvements!$D$6:$D$505,"Entrée"))</x:f>
      </x:c>
      <x:c r="I307" s="40" t="str">
        <x:f>IF(A307="","",SUMIFS(Mouvements!$E$6:$E$505,Mouvements!$C$6:$C$505,A307,Mouvements!$D$6:$D$505,"Sortie"))</x:f>
      </x:c>
      <x:c r="J307" s="40" t="str">
        <x:f>IF(A307="","",E307+H307-I307)</x:f>
      </x:c>
      <x:c r="K307" s="41" t="str">
        <x:f>IF(A307="","",J307*F307)</x:f>
      </x:c>
      <x:c r="L307" s="47" t="str">
        <x:f>IF(A307="","",IF(COUNTIF($A$6:$A$505,A307)&gt;1,"Doublon code",IF(J307&lt;0,"Stock négatif",IF(J307=0,"Rupture",IF(J307&lt;=G307,"Sous seuil","Disponible")))))</x:f>
      </x:c>
    </x:row>
    <x:row r="308" ht="23" customHeight="1">
      <x:c r="A308" s="38"/>
      <x:c r="B308" s="38"/>
      <x:c r="C308" s="38"/>
      <x:c r="D308" s="38"/>
      <x:c r="E308" s="38"/>
      <x:c r="F308" s="39"/>
      <x:c r="G308" s="38"/>
      <x:c r="H308" s="40" t="str">
        <x:f>IF(A308="","",SUMIFS(Mouvements!$E$6:$E$505,Mouvements!$C$6:$C$505,A308,Mouvements!$D$6:$D$505,"Entrée"))</x:f>
      </x:c>
      <x:c r="I308" s="40" t="str">
        <x:f>IF(A308="","",SUMIFS(Mouvements!$E$6:$E$505,Mouvements!$C$6:$C$505,A308,Mouvements!$D$6:$D$505,"Sortie"))</x:f>
      </x:c>
      <x:c r="J308" s="40" t="str">
        <x:f>IF(A308="","",E308+H308-I308)</x:f>
      </x:c>
      <x:c r="K308" s="41" t="str">
        <x:f>IF(A308="","",J308*F308)</x:f>
      </x:c>
      <x:c r="L308" s="47" t="str">
        <x:f>IF(A308="","",IF(COUNTIF($A$6:$A$505,A308)&gt;1,"Doublon code",IF(J308&lt;0,"Stock négatif",IF(J308=0,"Rupture",IF(J308&lt;=G308,"Sous seuil","Disponible")))))</x:f>
      </x:c>
    </x:row>
    <x:row r="309" ht="23" customHeight="1">
      <x:c r="A309" s="38"/>
      <x:c r="B309" s="38"/>
      <x:c r="C309" s="38"/>
      <x:c r="D309" s="38"/>
      <x:c r="E309" s="38"/>
      <x:c r="F309" s="39"/>
      <x:c r="G309" s="38"/>
      <x:c r="H309" s="40" t="str">
        <x:f>IF(A309="","",SUMIFS(Mouvements!$E$6:$E$505,Mouvements!$C$6:$C$505,A309,Mouvements!$D$6:$D$505,"Entrée"))</x:f>
      </x:c>
      <x:c r="I309" s="40" t="str">
        <x:f>IF(A309="","",SUMIFS(Mouvements!$E$6:$E$505,Mouvements!$C$6:$C$505,A309,Mouvements!$D$6:$D$505,"Sortie"))</x:f>
      </x:c>
      <x:c r="J309" s="40" t="str">
        <x:f>IF(A309="","",E309+H309-I309)</x:f>
      </x:c>
      <x:c r="K309" s="41" t="str">
        <x:f>IF(A309="","",J309*F309)</x:f>
      </x:c>
      <x:c r="L309" s="47" t="str">
        <x:f>IF(A309="","",IF(COUNTIF($A$6:$A$505,A309)&gt;1,"Doublon code",IF(J309&lt;0,"Stock négatif",IF(J309=0,"Rupture",IF(J309&lt;=G309,"Sous seuil","Disponible")))))</x:f>
      </x:c>
    </x:row>
    <x:row r="310" ht="23" customHeight="1">
      <x:c r="A310" s="38"/>
      <x:c r="B310" s="38"/>
      <x:c r="C310" s="38"/>
      <x:c r="D310" s="38"/>
      <x:c r="E310" s="38"/>
      <x:c r="F310" s="39"/>
      <x:c r="G310" s="38"/>
      <x:c r="H310" s="40" t="str">
        <x:f>IF(A310="","",SUMIFS(Mouvements!$E$6:$E$505,Mouvements!$C$6:$C$505,A310,Mouvements!$D$6:$D$505,"Entrée"))</x:f>
      </x:c>
      <x:c r="I310" s="40" t="str">
        <x:f>IF(A310="","",SUMIFS(Mouvements!$E$6:$E$505,Mouvements!$C$6:$C$505,A310,Mouvements!$D$6:$D$505,"Sortie"))</x:f>
      </x:c>
      <x:c r="J310" s="40" t="str">
        <x:f>IF(A310="","",E310+H310-I310)</x:f>
      </x:c>
      <x:c r="K310" s="41" t="str">
        <x:f>IF(A310="","",J310*F310)</x:f>
      </x:c>
      <x:c r="L310" s="47" t="str">
        <x:f>IF(A310="","",IF(COUNTIF($A$6:$A$505,A310)&gt;1,"Doublon code",IF(J310&lt;0,"Stock négatif",IF(J310=0,"Rupture",IF(J310&lt;=G310,"Sous seuil","Disponible")))))</x:f>
      </x:c>
    </x:row>
    <x:row r="311" ht="23" customHeight="1">
      <x:c r="A311" s="38"/>
      <x:c r="B311" s="38"/>
      <x:c r="C311" s="38"/>
      <x:c r="D311" s="38"/>
      <x:c r="E311" s="38"/>
      <x:c r="F311" s="39"/>
      <x:c r="G311" s="38"/>
      <x:c r="H311" s="40" t="str">
        <x:f>IF(A311="","",SUMIFS(Mouvements!$E$6:$E$505,Mouvements!$C$6:$C$505,A311,Mouvements!$D$6:$D$505,"Entrée"))</x:f>
      </x:c>
      <x:c r="I311" s="40" t="str">
        <x:f>IF(A311="","",SUMIFS(Mouvements!$E$6:$E$505,Mouvements!$C$6:$C$505,A311,Mouvements!$D$6:$D$505,"Sortie"))</x:f>
      </x:c>
      <x:c r="J311" s="40" t="str">
        <x:f>IF(A311="","",E311+H311-I311)</x:f>
      </x:c>
      <x:c r="K311" s="41" t="str">
        <x:f>IF(A311="","",J311*F311)</x:f>
      </x:c>
      <x:c r="L311" s="47" t="str">
        <x:f>IF(A311="","",IF(COUNTIF($A$6:$A$505,A311)&gt;1,"Doublon code",IF(J311&lt;0,"Stock négatif",IF(J311=0,"Rupture",IF(J311&lt;=G311,"Sous seuil","Disponible")))))</x:f>
      </x:c>
    </x:row>
    <x:row r="312" ht="23" customHeight="1">
      <x:c r="A312" s="38"/>
      <x:c r="B312" s="38"/>
      <x:c r="C312" s="38"/>
      <x:c r="D312" s="38"/>
      <x:c r="E312" s="38"/>
      <x:c r="F312" s="39"/>
      <x:c r="G312" s="38"/>
      <x:c r="H312" s="40" t="str">
        <x:f>IF(A312="","",SUMIFS(Mouvements!$E$6:$E$505,Mouvements!$C$6:$C$505,A312,Mouvements!$D$6:$D$505,"Entrée"))</x:f>
      </x:c>
      <x:c r="I312" s="40" t="str">
        <x:f>IF(A312="","",SUMIFS(Mouvements!$E$6:$E$505,Mouvements!$C$6:$C$505,A312,Mouvements!$D$6:$D$505,"Sortie"))</x:f>
      </x:c>
      <x:c r="J312" s="40" t="str">
        <x:f>IF(A312="","",E312+H312-I312)</x:f>
      </x:c>
      <x:c r="K312" s="41" t="str">
        <x:f>IF(A312="","",J312*F312)</x:f>
      </x:c>
      <x:c r="L312" s="47" t="str">
        <x:f>IF(A312="","",IF(COUNTIF($A$6:$A$505,A312)&gt;1,"Doublon code",IF(J312&lt;0,"Stock négatif",IF(J312=0,"Rupture",IF(J312&lt;=G312,"Sous seuil","Disponible")))))</x:f>
      </x:c>
    </x:row>
    <x:row r="313" ht="23" customHeight="1">
      <x:c r="A313" s="38"/>
      <x:c r="B313" s="38"/>
      <x:c r="C313" s="38"/>
      <x:c r="D313" s="38"/>
      <x:c r="E313" s="38"/>
      <x:c r="F313" s="39"/>
      <x:c r="G313" s="38"/>
      <x:c r="H313" s="40" t="str">
        <x:f>IF(A313="","",SUMIFS(Mouvements!$E$6:$E$505,Mouvements!$C$6:$C$505,A313,Mouvements!$D$6:$D$505,"Entrée"))</x:f>
      </x:c>
      <x:c r="I313" s="40" t="str">
        <x:f>IF(A313="","",SUMIFS(Mouvements!$E$6:$E$505,Mouvements!$C$6:$C$505,A313,Mouvements!$D$6:$D$505,"Sortie"))</x:f>
      </x:c>
      <x:c r="J313" s="40" t="str">
        <x:f>IF(A313="","",E313+H313-I313)</x:f>
      </x:c>
      <x:c r="K313" s="41" t="str">
        <x:f>IF(A313="","",J313*F313)</x:f>
      </x:c>
      <x:c r="L313" s="47" t="str">
        <x:f>IF(A313="","",IF(COUNTIF($A$6:$A$505,A313)&gt;1,"Doublon code",IF(J313&lt;0,"Stock négatif",IF(J313=0,"Rupture",IF(J313&lt;=G313,"Sous seuil","Disponible")))))</x:f>
      </x:c>
    </x:row>
    <x:row r="314" ht="23" customHeight="1">
      <x:c r="A314" s="38"/>
      <x:c r="B314" s="38"/>
      <x:c r="C314" s="38"/>
      <x:c r="D314" s="38"/>
      <x:c r="E314" s="38"/>
      <x:c r="F314" s="39"/>
      <x:c r="G314" s="38"/>
      <x:c r="H314" s="40" t="str">
        <x:f>IF(A314="","",SUMIFS(Mouvements!$E$6:$E$505,Mouvements!$C$6:$C$505,A314,Mouvements!$D$6:$D$505,"Entrée"))</x:f>
      </x:c>
      <x:c r="I314" s="40" t="str">
        <x:f>IF(A314="","",SUMIFS(Mouvements!$E$6:$E$505,Mouvements!$C$6:$C$505,A314,Mouvements!$D$6:$D$505,"Sortie"))</x:f>
      </x:c>
      <x:c r="J314" s="40" t="str">
        <x:f>IF(A314="","",E314+H314-I314)</x:f>
      </x:c>
      <x:c r="K314" s="41" t="str">
        <x:f>IF(A314="","",J314*F314)</x:f>
      </x:c>
      <x:c r="L314" s="47" t="str">
        <x:f>IF(A314="","",IF(COUNTIF($A$6:$A$505,A314)&gt;1,"Doublon code",IF(J314&lt;0,"Stock négatif",IF(J314=0,"Rupture",IF(J314&lt;=G314,"Sous seuil","Disponible")))))</x:f>
      </x:c>
    </x:row>
    <x:row r="315" ht="23" customHeight="1">
      <x:c r="A315" s="38"/>
      <x:c r="B315" s="38"/>
      <x:c r="C315" s="38"/>
      <x:c r="D315" s="38"/>
      <x:c r="E315" s="38"/>
      <x:c r="F315" s="39"/>
      <x:c r="G315" s="38"/>
      <x:c r="H315" s="40" t="str">
        <x:f>IF(A315="","",SUMIFS(Mouvements!$E$6:$E$505,Mouvements!$C$6:$C$505,A315,Mouvements!$D$6:$D$505,"Entrée"))</x:f>
      </x:c>
      <x:c r="I315" s="40" t="str">
        <x:f>IF(A315="","",SUMIFS(Mouvements!$E$6:$E$505,Mouvements!$C$6:$C$505,A315,Mouvements!$D$6:$D$505,"Sortie"))</x:f>
      </x:c>
      <x:c r="J315" s="40" t="str">
        <x:f>IF(A315="","",E315+H315-I315)</x:f>
      </x:c>
      <x:c r="K315" s="41" t="str">
        <x:f>IF(A315="","",J315*F315)</x:f>
      </x:c>
      <x:c r="L315" s="47" t="str">
        <x:f>IF(A315="","",IF(COUNTIF($A$6:$A$505,A315)&gt;1,"Doublon code",IF(J315&lt;0,"Stock négatif",IF(J315=0,"Rupture",IF(J315&lt;=G315,"Sous seuil","Disponible")))))</x:f>
      </x:c>
    </x:row>
    <x:row r="316" ht="23" customHeight="1">
      <x:c r="A316" s="38"/>
      <x:c r="B316" s="38"/>
      <x:c r="C316" s="38"/>
      <x:c r="D316" s="38"/>
      <x:c r="E316" s="38"/>
      <x:c r="F316" s="39"/>
      <x:c r="G316" s="38"/>
      <x:c r="H316" s="40" t="str">
        <x:f>IF(A316="","",SUMIFS(Mouvements!$E$6:$E$505,Mouvements!$C$6:$C$505,A316,Mouvements!$D$6:$D$505,"Entrée"))</x:f>
      </x:c>
      <x:c r="I316" s="40" t="str">
        <x:f>IF(A316="","",SUMIFS(Mouvements!$E$6:$E$505,Mouvements!$C$6:$C$505,A316,Mouvements!$D$6:$D$505,"Sortie"))</x:f>
      </x:c>
      <x:c r="J316" s="40" t="str">
        <x:f>IF(A316="","",E316+H316-I316)</x:f>
      </x:c>
      <x:c r="K316" s="41" t="str">
        <x:f>IF(A316="","",J316*F316)</x:f>
      </x:c>
      <x:c r="L316" s="47" t="str">
        <x:f>IF(A316="","",IF(COUNTIF($A$6:$A$505,A316)&gt;1,"Doublon code",IF(J316&lt;0,"Stock négatif",IF(J316=0,"Rupture",IF(J316&lt;=G316,"Sous seuil","Disponible")))))</x:f>
      </x:c>
    </x:row>
    <x:row r="317" ht="23" customHeight="1">
      <x:c r="A317" s="38"/>
      <x:c r="B317" s="38"/>
      <x:c r="C317" s="38"/>
      <x:c r="D317" s="38"/>
      <x:c r="E317" s="38"/>
      <x:c r="F317" s="39"/>
      <x:c r="G317" s="38"/>
      <x:c r="H317" s="40" t="str">
        <x:f>IF(A317="","",SUMIFS(Mouvements!$E$6:$E$505,Mouvements!$C$6:$C$505,A317,Mouvements!$D$6:$D$505,"Entrée"))</x:f>
      </x:c>
      <x:c r="I317" s="40" t="str">
        <x:f>IF(A317="","",SUMIFS(Mouvements!$E$6:$E$505,Mouvements!$C$6:$C$505,A317,Mouvements!$D$6:$D$505,"Sortie"))</x:f>
      </x:c>
      <x:c r="J317" s="40" t="str">
        <x:f>IF(A317="","",E317+H317-I317)</x:f>
      </x:c>
      <x:c r="K317" s="41" t="str">
        <x:f>IF(A317="","",J317*F317)</x:f>
      </x:c>
      <x:c r="L317" s="47" t="str">
        <x:f>IF(A317="","",IF(COUNTIF($A$6:$A$505,A317)&gt;1,"Doublon code",IF(J317&lt;0,"Stock négatif",IF(J317=0,"Rupture",IF(J317&lt;=G317,"Sous seuil","Disponible")))))</x:f>
      </x:c>
    </x:row>
    <x:row r="318" ht="23" customHeight="1">
      <x:c r="A318" s="38"/>
      <x:c r="B318" s="38"/>
      <x:c r="C318" s="38"/>
      <x:c r="D318" s="38"/>
      <x:c r="E318" s="38"/>
      <x:c r="F318" s="39"/>
      <x:c r="G318" s="38"/>
      <x:c r="H318" s="40" t="str">
        <x:f>IF(A318="","",SUMIFS(Mouvements!$E$6:$E$505,Mouvements!$C$6:$C$505,A318,Mouvements!$D$6:$D$505,"Entrée"))</x:f>
      </x:c>
      <x:c r="I318" s="40" t="str">
        <x:f>IF(A318="","",SUMIFS(Mouvements!$E$6:$E$505,Mouvements!$C$6:$C$505,A318,Mouvements!$D$6:$D$505,"Sortie"))</x:f>
      </x:c>
      <x:c r="J318" s="40" t="str">
        <x:f>IF(A318="","",E318+H318-I318)</x:f>
      </x:c>
      <x:c r="K318" s="41" t="str">
        <x:f>IF(A318="","",J318*F318)</x:f>
      </x:c>
      <x:c r="L318" s="47" t="str">
        <x:f>IF(A318="","",IF(COUNTIF($A$6:$A$505,A318)&gt;1,"Doublon code",IF(J318&lt;0,"Stock négatif",IF(J318=0,"Rupture",IF(J318&lt;=G318,"Sous seuil","Disponible")))))</x:f>
      </x:c>
    </x:row>
    <x:row r="319" ht="23" customHeight="1">
      <x:c r="A319" s="38"/>
      <x:c r="B319" s="38"/>
      <x:c r="C319" s="38"/>
      <x:c r="D319" s="38"/>
      <x:c r="E319" s="38"/>
      <x:c r="F319" s="39"/>
      <x:c r="G319" s="38"/>
      <x:c r="H319" s="40" t="str">
        <x:f>IF(A319="","",SUMIFS(Mouvements!$E$6:$E$505,Mouvements!$C$6:$C$505,A319,Mouvements!$D$6:$D$505,"Entrée"))</x:f>
      </x:c>
      <x:c r="I319" s="40" t="str">
        <x:f>IF(A319="","",SUMIFS(Mouvements!$E$6:$E$505,Mouvements!$C$6:$C$505,A319,Mouvements!$D$6:$D$505,"Sortie"))</x:f>
      </x:c>
      <x:c r="J319" s="40" t="str">
        <x:f>IF(A319="","",E319+H319-I319)</x:f>
      </x:c>
      <x:c r="K319" s="41" t="str">
        <x:f>IF(A319="","",J319*F319)</x:f>
      </x:c>
      <x:c r="L319" s="47" t="str">
        <x:f>IF(A319="","",IF(COUNTIF($A$6:$A$505,A319)&gt;1,"Doublon code",IF(J319&lt;0,"Stock négatif",IF(J319=0,"Rupture",IF(J319&lt;=G319,"Sous seuil","Disponible")))))</x:f>
      </x:c>
    </x:row>
    <x:row r="320" ht="23" customHeight="1">
      <x:c r="A320" s="38"/>
      <x:c r="B320" s="38"/>
      <x:c r="C320" s="38"/>
      <x:c r="D320" s="38"/>
      <x:c r="E320" s="38"/>
      <x:c r="F320" s="39"/>
      <x:c r="G320" s="38"/>
      <x:c r="H320" s="40" t="str">
        <x:f>IF(A320="","",SUMIFS(Mouvements!$E$6:$E$505,Mouvements!$C$6:$C$505,A320,Mouvements!$D$6:$D$505,"Entrée"))</x:f>
      </x:c>
      <x:c r="I320" s="40" t="str">
        <x:f>IF(A320="","",SUMIFS(Mouvements!$E$6:$E$505,Mouvements!$C$6:$C$505,A320,Mouvements!$D$6:$D$505,"Sortie"))</x:f>
      </x:c>
      <x:c r="J320" s="40" t="str">
        <x:f>IF(A320="","",E320+H320-I320)</x:f>
      </x:c>
      <x:c r="K320" s="41" t="str">
        <x:f>IF(A320="","",J320*F320)</x:f>
      </x:c>
      <x:c r="L320" s="47" t="str">
        <x:f>IF(A320="","",IF(COUNTIF($A$6:$A$505,A320)&gt;1,"Doublon code",IF(J320&lt;0,"Stock négatif",IF(J320=0,"Rupture",IF(J320&lt;=G320,"Sous seuil","Disponible")))))</x:f>
      </x:c>
    </x:row>
    <x:row r="321" ht="23" customHeight="1">
      <x:c r="A321" s="38"/>
      <x:c r="B321" s="38"/>
      <x:c r="C321" s="38"/>
      <x:c r="D321" s="38"/>
      <x:c r="E321" s="38"/>
      <x:c r="F321" s="39"/>
      <x:c r="G321" s="38"/>
      <x:c r="H321" s="40" t="str">
        <x:f>IF(A321="","",SUMIFS(Mouvements!$E$6:$E$505,Mouvements!$C$6:$C$505,A321,Mouvements!$D$6:$D$505,"Entrée"))</x:f>
      </x:c>
      <x:c r="I321" s="40" t="str">
        <x:f>IF(A321="","",SUMIFS(Mouvements!$E$6:$E$505,Mouvements!$C$6:$C$505,A321,Mouvements!$D$6:$D$505,"Sortie"))</x:f>
      </x:c>
      <x:c r="J321" s="40" t="str">
        <x:f>IF(A321="","",E321+H321-I321)</x:f>
      </x:c>
      <x:c r="K321" s="41" t="str">
        <x:f>IF(A321="","",J321*F321)</x:f>
      </x:c>
      <x:c r="L321" s="47" t="str">
        <x:f>IF(A321="","",IF(COUNTIF($A$6:$A$505,A321)&gt;1,"Doublon code",IF(J321&lt;0,"Stock négatif",IF(J321=0,"Rupture",IF(J321&lt;=G321,"Sous seuil","Disponible")))))</x:f>
      </x:c>
    </x:row>
    <x:row r="322" ht="23" customHeight="1">
      <x:c r="A322" s="38"/>
      <x:c r="B322" s="38"/>
      <x:c r="C322" s="38"/>
      <x:c r="D322" s="38"/>
      <x:c r="E322" s="38"/>
      <x:c r="F322" s="39"/>
      <x:c r="G322" s="38"/>
      <x:c r="H322" s="40" t="str">
        <x:f>IF(A322="","",SUMIFS(Mouvements!$E$6:$E$505,Mouvements!$C$6:$C$505,A322,Mouvements!$D$6:$D$505,"Entrée"))</x:f>
      </x:c>
      <x:c r="I322" s="40" t="str">
        <x:f>IF(A322="","",SUMIFS(Mouvements!$E$6:$E$505,Mouvements!$C$6:$C$505,A322,Mouvements!$D$6:$D$505,"Sortie"))</x:f>
      </x:c>
      <x:c r="J322" s="40" t="str">
        <x:f>IF(A322="","",E322+H322-I322)</x:f>
      </x:c>
      <x:c r="K322" s="41" t="str">
        <x:f>IF(A322="","",J322*F322)</x:f>
      </x:c>
      <x:c r="L322" s="47" t="str">
        <x:f>IF(A322="","",IF(COUNTIF($A$6:$A$505,A322)&gt;1,"Doublon code",IF(J322&lt;0,"Stock négatif",IF(J322=0,"Rupture",IF(J322&lt;=G322,"Sous seuil","Disponible")))))</x:f>
      </x:c>
    </x:row>
    <x:row r="323" ht="23" customHeight="1">
      <x:c r="A323" s="38"/>
      <x:c r="B323" s="38"/>
      <x:c r="C323" s="38"/>
      <x:c r="D323" s="38"/>
      <x:c r="E323" s="38"/>
      <x:c r="F323" s="39"/>
      <x:c r="G323" s="38"/>
      <x:c r="H323" s="40" t="str">
        <x:f>IF(A323="","",SUMIFS(Mouvements!$E$6:$E$505,Mouvements!$C$6:$C$505,A323,Mouvements!$D$6:$D$505,"Entrée"))</x:f>
      </x:c>
      <x:c r="I323" s="40" t="str">
        <x:f>IF(A323="","",SUMIFS(Mouvements!$E$6:$E$505,Mouvements!$C$6:$C$505,A323,Mouvements!$D$6:$D$505,"Sortie"))</x:f>
      </x:c>
      <x:c r="J323" s="40" t="str">
        <x:f>IF(A323="","",E323+H323-I323)</x:f>
      </x:c>
      <x:c r="K323" s="41" t="str">
        <x:f>IF(A323="","",J323*F323)</x:f>
      </x:c>
      <x:c r="L323" s="47" t="str">
        <x:f>IF(A323="","",IF(COUNTIF($A$6:$A$505,A323)&gt;1,"Doublon code",IF(J323&lt;0,"Stock négatif",IF(J323=0,"Rupture",IF(J323&lt;=G323,"Sous seuil","Disponible")))))</x:f>
      </x:c>
    </x:row>
    <x:row r="324" ht="23" customHeight="1">
      <x:c r="A324" s="38"/>
      <x:c r="B324" s="38"/>
      <x:c r="C324" s="38"/>
      <x:c r="D324" s="38"/>
      <x:c r="E324" s="38"/>
      <x:c r="F324" s="39"/>
      <x:c r="G324" s="38"/>
      <x:c r="H324" s="40" t="str">
        <x:f>IF(A324="","",SUMIFS(Mouvements!$E$6:$E$505,Mouvements!$C$6:$C$505,A324,Mouvements!$D$6:$D$505,"Entrée"))</x:f>
      </x:c>
      <x:c r="I324" s="40" t="str">
        <x:f>IF(A324="","",SUMIFS(Mouvements!$E$6:$E$505,Mouvements!$C$6:$C$505,A324,Mouvements!$D$6:$D$505,"Sortie"))</x:f>
      </x:c>
      <x:c r="J324" s="40" t="str">
        <x:f>IF(A324="","",E324+H324-I324)</x:f>
      </x:c>
      <x:c r="K324" s="41" t="str">
        <x:f>IF(A324="","",J324*F324)</x:f>
      </x:c>
      <x:c r="L324" s="47" t="str">
        <x:f>IF(A324="","",IF(COUNTIF($A$6:$A$505,A324)&gt;1,"Doublon code",IF(J324&lt;0,"Stock négatif",IF(J324=0,"Rupture",IF(J324&lt;=G324,"Sous seuil","Disponible")))))</x:f>
      </x:c>
    </x:row>
    <x:row r="325" ht="23" customHeight="1">
      <x:c r="A325" s="38"/>
      <x:c r="B325" s="38"/>
      <x:c r="C325" s="38"/>
      <x:c r="D325" s="38"/>
      <x:c r="E325" s="38"/>
      <x:c r="F325" s="39"/>
      <x:c r="G325" s="38"/>
      <x:c r="H325" s="40" t="str">
        <x:f>IF(A325="","",SUMIFS(Mouvements!$E$6:$E$505,Mouvements!$C$6:$C$505,A325,Mouvements!$D$6:$D$505,"Entrée"))</x:f>
      </x:c>
      <x:c r="I325" s="40" t="str">
        <x:f>IF(A325="","",SUMIFS(Mouvements!$E$6:$E$505,Mouvements!$C$6:$C$505,A325,Mouvements!$D$6:$D$505,"Sortie"))</x:f>
      </x:c>
      <x:c r="J325" s="40" t="str">
        <x:f>IF(A325="","",E325+H325-I325)</x:f>
      </x:c>
      <x:c r="K325" s="41" t="str">
        <x:f>IF(A325="","",J325*F325)</x:f>
      </x:c>
      <x:c r="L325" s="47" t="str">
        <x:f>IF(A325="","",IF(COUNTIF($A$6:$A$505,A325)&gt;1,"Doublon code",IF(J325&lt;0,"Stock négatif",IF(J325=0,"Rupture",IF(J325&lt;=G325,"Sous seuil","Disponible")))))</x:f>
      </x:c>
    </x:row>
    <x:row r="326" ht="23" customHeight="1">
      <x:c r="A326" s="38"/>
      <x:c r="B326" s="38"/>
      <x:c r="C326" s="38"/>
      <x:c r="D326" s="38"/>
      <x:c r="E326" s="38"/>
      <x:c r="F326" s="39"/>
      <x:c r="G326" s="38"/>
      <x:c r="H326" s="40" t="str">
        <x:f>IF(A326="","",SUMIFS(Mouvements!$E$6:$E$505,Mouvements!$C$6:$C$505,A326,Mouvements!$D$6:$D$505,"Entrée"))</x:f>
      </x:c>
      <x:c r="I326" s="40" t="str">
        <x:f>IF(A326="","",SUMIFS(Mouvements!$E$6:$E$505,Mouvements!$C$6:$C$505,A326,Mouvements!$D$6:$D$505,"Sortie"))</x:f>
      </x:c>
      <x:c r="J326" s="40" t="str">
        <x:f>IF(A326="","",E326+H326-I326)</x:f>
      </x:c>
      <x:c r="K326" s="41" t="str">
        <x:f>IF(A326="","",J326*F326)</x:f>
      </x:c>
      <x:c r="L326" s="47" t="str">
        <x:f>IF(A326="","",IF(COUNTIF($A$6:$A$505,A326)&gt;1,"Doublon code",IF(J326&lt;0,"Stock négatif",IF(J326=0,"Rupture",IF(J326&lt;=G326,"Sous seuil","Disponible")))))</x:f>
      </x:c>
    </x:row>
    <x:row r="327" ht="23" customHeight="1">
      <x:c r="A327" s="38"/>
      <x:c r="B327" s="38"/>
      <x:c r="C327" s="38"/>
      <x:c r="D327" s="38"/>
      <x:c r="E327" s="38"/>
      <x:c r="F327" s="39"/>
      <x:c r="G327" s="38"/>
      <x:c r="H327" s="40" t="str">
        <x:f>IF(A327="","",SUMIFS(Mouvements!$E$6:$E$505,Mouvements!$C$6:$C$505,A327,Mouvements!$D$6:$D$505,"Entrée"))</x:f>
      </x:c>
      <x:c r="I327" s="40" t="str">
        <x:f>IF(A327="","",SUMIFS(Mouvements!$E$6:$E$505,Mouvements!$C$6:$C$505,A327,Mouvements!$D$6:$D$505,"Sortie"))</x:f>
      </x:c>
      <x:c r="J327" s="40" t="str">
        <x:f>IF(A327="","",E327+H327-I327)</x:f>
      </x:c>
      <x:c r="K327" s="41" t="str">
        <x:f>IF(A327="","",J327*F327)</x:f>
      </x:c>
      <x:c r="L327" s="47" t="str">
        <x:f>IF(A327="","",IF(COUNTIF($A$6:$A$505,A327)&gt;1,"Doublon code",IF(J327&lt;0,"Stock négatif",IF(J327=0,"Rupture",IF(J327&lt;=G327,"Sous seuil","Disponible")))))</x:f>
      </x:c>
    </x:row>
    <x:row r="328" ht="23" customHeight="1">
      <x:c r="A328" s="38"/>
      <x:c r="B328" s="38"/>
      <x:c r="C328" s="38"/>
      <x:c r="D328" s="38"/>
      <x:c r="E328" s="38"/>
      <x:c r="F328" s="39"/>
      <x:c r="G328" s="38"/>
      <x:c r="H328" s="40" t="str">
        <x:f>IF(A328="","",SUMIFS(Mouvements!$E$6:$E$505,Mouvements!$C$6:$C$505,A328,Mouvements!$D$6:$D$505,"Entrée"))</x:f>
      </x:c>
      <x:c r="I328" s="40" t="str">
        <x:f>IF(A328="","",SUMIFS(Mouvements!$E$6:$E$505,Mouvements!$C$6:$C$505,A328,Mouvements!$D$6:$D$505,"Sortie"))</x:f>
      </x:c>
      <x:c r="J328" s="40" t="str">
        <x:f>IF(A328="","",E328+H328-I328)</x:f>
      </x:c>
      <x:c r="K328" s="41" t="str">
        <x:f>IF(A328="","",J328*F328)</x:f>
      </x:c>
      <x:c r="L328" s="47" t="str">
        <x:f>IF(A328="","",IF(COUNTIF($A$6:$A$505,A328)&gt;1,"Doublon code",IF(J328&lt;0,"Stock négatif",IF(J328=0,"Rupture",IF(J328&lt;=G328,"Sous seuil","Disponible")))))</x:f>
      </x:c>
    </x:row>
    <x:row r="329" ht="23" customHeight="1">
      <x:c r="A329" s="38"/>
      <x:c r="B329" s="38"/>
      <x:c r="C329" s="38"/>
      <x:c r="D329" s="38"/>
      <x:c r="E329" s="38"/>
      <x:c r="F329" s="39"/>
      <x:c r="G329" s="38"/>
      <x:c r="H329" s="40" t="str">
        <x:f>IF(A329="","",SUMIFS(Mouvements!$E$6:$E$505,Mouvements!$C$6:$C$505,A329,Mouvements!$D$6:$D$505,"Entrée"))</x:f>
      </x:c>
      <x:c r="I329" s="40" t="str">
        <x:f>IF(A329="","",SUMIFS(Mouvements!$E$6:$E$505,Mouvements!$C$6:$C$505,A329,Mouvements!$D$6:$D$505,"Sortie"))</x:f>
      </x:c>
      <x:c r="J329" s="40" t="str">
        <x:f>IF(A329="","",E329+H329-I329)</x:f>
      </x:c>
      <x:c r="K329" s="41" t="str">
        <x:f>IF(A329="","",J329*F329)</x:f>
      </x:c>
      <x:c r="L329" s="47" t="str">
        <x:f>IF(A329="","",IF(COUNTIF($A$6:$A$505,A329)&gt;1,"Doublon code",IF(J329&lt;0,"Stock négatif",IF(J329=0,"Rupture",IF(J329&lt;=G329,"Sous seuil","Disponible")))))</x:f>
      </x:c>
    </x:row>
    <x:row r="330" ht="23" customHeight="1">
      <x:c r="A330" s="38"/>
      <x:c r="B330" s="38"/>
      <x:c r="C330" s="38"/>
      <x:c r="D330" s="38"/>
      <x:c r="E330" s="38"/>
      <x:c r="F330" s="39"/>
      <x:c r="G330" s="38"/>
      <x:c r="H330" s="40" t="str">
        <x:f>IF(A330="","",SUMIFS(Mouvements!$E$6:$E$505,Mouvements!$C$6:$C$505,A330,Mouvements!$D$6:$D$505,"Entrée"))</x:f>
      </x:c>
      <x:c r="I330" s="40" t="str">
        <x:f>IF(A330="","",SUMIFS(Mouvements!$E$6:$E$505,Mouvements!$C$6:$C$505,A330,Mouvements!$D$6:$D$505,"Sortie"))</x:f>
      </x:c>
      <x:c r="J330" s="40" t="str">
        <x:f>IF(A330="","",E330+H330-I330)</x:f>
      </x:c>
      <x:c r="K330" s="41" t="str">
        <x:f>IF(A330="","",J330*F330)</x:f>
      </x:c>
      <x:c r="L330" s="47" t="str">
        <x:f>IF(A330="","",IF(COUNTIF($A$6:$A$505,A330)&gt;1,"Doublon code",IF(J330&lt;0,"Stock négatif",IF(J330=0,"Rupture",IF(J330&lt;=G330,"Sous seuil","Disponible")))))</x:f>
      </x:c>
    </x:row>
    <x:row r="331" ht="23" customHeight="1">
      <x:c r="A331" s="38"/>
      <x:c r="B331" s="38"/>
      <x:c r="C331" s="38"/>
      <x:c r="D331" s="38"/>
      <x:c r="E331" s="38"/>
      <x:c r="F331" s="39"/>
      <x:c r="G331" s="38"/>
      <x:c r="H331" s="40" t="str">
        <x:f>IF(A331="","",SUMIFS(Mouvements!$E$6:$E$505,Mouvements!$C$6:$C$505,A331,Mouvements!$D$6:$D$505,"Entrée"))</x:f>
      </x:c>
      <x:c r="I331" s="40" t="str">
        <x:f>IF(A331="","",SUMIFS(Mouvements!$E$6:$E$505,Mouvements!$C$6:$C$505,A331,Mouvements!$D$6:$D$505,"Sortie"))</x:f>
      </x:c>
      <x:c r="J331" s="40" t="str">
        <x:f>IF(A331="","",E331+H331-I331)</x:f>
      </x:c>
      <x:c r="K331" s="41" t="str">
        <x:f>IF(A331="","",J331*F331)</x:f>
      </x:c>
      <x:c r="L331" s="47" t="str">
        <x:f>IF(A331="","",IF(COUNTIF($A$6:$A$505,A331)&gt;1,"Doublon code",IF(J331&lt;0,"Stock négatif",IF(J331=0,"Rupture",IF(J331&lt;=G331,"Sous seuil","Disponible")))))</x:f>
      </x:c>
    </x:row>
    <x:row r="332" ht="23" customHeight="1">
      <x:c r="A332" s="38"/>
      <x:c r="B332" s="38"/>
      <x:c r="C332" s="38"/>
      <x:c r="D332" s="38"/>
      <x:c r="E332" s="38"/>
      <x:c r="F332" s="39"/>
      <x:c r="G332" s="38"/>
      <x:c r="H332" s="40" t="str">
        <x:f>IF(A332="","",SUMIFS(Mouvements!$E$6:$E$505,Mouvements!$C$6:$C$505,A332,Mouvements!$D$6:$D$505,"Entrée"))</x:f>
      </x:c>
      <x:c r="I332" s="40" t="str">
        <x:f>IF(A332="","",SUMIFS(Mouvements!$E$6:$E$505,Mouvements!$C$6:$C$505,A332,Mouvements!$D$6:$D$505,"Sortie"))</x:f>
      </x:c>
      <x:c r="J332" s="40" t="str">
        <x:f>IF(A332="","",E332+H332-I332)</x:f>
      </x:c>
      <x:c r="K332" s="41" t="str">
        <x:f>IF(A332="","",J332*F332)</x:f>
      </x:c>
      <x:c r="L332" s="47" t="str">
        <x:f>IF(A332="","",IF(COUNTIF($A$6:$A$505,A332)&gt;1,"Doublon code",IF(J332&lt;0,"Stock négatif",IF(J332=0,"Rupture",IF(J332&lt;=G332,"Sous seuil","Disponible")))))</x:f>
      </x:c>
    </x:row>
    <x:row r="333" ht="23" customHeight="1">
      <x:c r="A333" s="38"/>
      <x:c r="B333" s="38"/>
      <x:c r="C333" s="38"/>
      <x:c r="D333" s="38"/>
      <x:c r="E333" s="38"/>
      <x:c r="F333" s="39"/>
      <x:c r="G333" s="38"/>
      <x:c r="H333" s="40" t="str">
        <x:f>IF(A333="","",SUMIFS(Mouvements!$E$6:$E$505,Mouvements!$C$6:$C$505,A333,Mouvements!$D$6:$D$505,"Entrée"))</x:f>
      </x:c>
      <x:c r="I333" s="40" t="str">
        <x:f>IF(A333="","",SUMIFS(Mouvements!$E$6:$E$505,Mouvements!$C$6:$C$505,A333,Mouvements!$D$6:$D$505,"Sortie"))</x:f>
      </x:c>
      <x:c r="J333" s="40" t="str">
        <x:f>IF(A333="","",E333+H333-I333)</x:f>
      </x:c>
      <x:c r="K333" s="41" t="str">
        <x:f>IF(A333="","",J333*F333)</x:f>
      </x:c>
      <x:c r="L333" s="47" t="str">
        <x:f>IF(A333="","",IF(COUNTIF($A$6:$A$505,A333)&gt;1,"Doublon code",IF(J333&lt;0,"Stock négatif",IF(J333=0,"Rupture",IF(J333&lt;=G333,"Sous seuil","Disponible")))))</x:f>
      </x:c>
    </x:row>
    <x:row r="334" ht="23" customHeight="1">
      <x:c r="A334" s="38"/>
      <x:c r="B334" s="38"/>
      <x:c r="C334" s="38"/>
      <x:c r="D334" s="38"/>
      <x:c r="E334" s="38"/>
      <x:c r="F334" s="39"/>
      <x:c r="G334" s="38"/>
      <x:c r="H334" s="40" t="str">
        <x:f>IF(A334="","",SUMIFS(Mouvements!$E$6:$E$505,Mouvements!$C$6:$C$505,A334,Mouvements!$D$6:$D$505,"Entrée"))</x:f>
      </x:c>
      <x:c r="I334" s="40" t="str">
        <x:f>IF(A334="","",SUMIFS(Mouvements!$E$6:$E$505,Mouvements!$C$6:$C$505,A334,Mouvements!$D$6:$D$505,"Sortie"))</x:f>
      </x:c>
      <x:c r="J334" s="40" t="str">
        <x:f>IF(A334="","",E334+H334-I334)</x:f>
      </x:c>
      <x:c r="K334" s="41" t="str">
        <x:f>IF(A334="","",J334*F334)</x:f>
      </x:c>
      <x:c r="L334" s="47" t="str">
        <x:f>IF(A334="","",IF(COUNTIF($A$6:$A$505,A334)&gt;1,"Doublon code",IF(J334&lt;0,"Stock négatif",IF(J334=0,"Rupture",IF(J334&lt;=G334,"Sous seuil","Disponible")))))</x:f>
      </x:c>
    </x:row>
    <x:row r="335" ht="23" customHeight="1">
      <x:c r="A335" s="38"/>
      <x:c r="B335" s="38"/>
      <x:c r="C335" s="38"/>
      <x:c r="D335" s="38"/>
      <x:c r="E335" s="38"/>
      <x:c r="F335" s="39"/>
      <x:c r="G335" s="38"/>
      <x:c r="H335" s="40" t="str">
        <x:f>IF(A335="","",SUMIFS(Mouvements!$E$6:$E$505,Mouvements!$C$6:$C$505,A335,Mouvements!$D$6:$D$505,"Entrée"))</x:f>
      </x:c>
      <x:c r="I335" s="40" t="str">
        <x:f>IF(A335="","",SUMIFS(Mouvements!$E$6:$E$505,Mouvements!$C$6:$C$505,A335,Mouvements!$D$6:$D$505,"Sortie"))</x:f>
      </x:c>
      <x:c r="J335" s="40" t="str">
        <x:f>IF(A335="","",E335+H335-I335)</x:f>
      </x:c>
      <x:c r="K335" s="41" t="str">
        <x:f>IF(A335="","",J335*F335)</x:f>
      </x:c>
      <x:c r="L335" s="47" t="str">
        <x:f>IF(A335="","",IF(COUNTIF($A$6:$A$505,A335)&gt;1,"Doublon code",IF(J335&lt;0,"Stock négatif",IF(J335=0,"Rupture",IF(J335&lt;=G335,"Sous seuil","Disponible")))))</x:f>
      </x:c>
    </x:row>
    <x:row r="336" ht="23" customHeight="1">
      <x:c r="A336" s="38"/>
      <x:c r="B336" s="38"/>
      <x:c r="C336" s="38"/>
      <x:c r="D336" s="38"/>
      <x:c r="E336" s="38"/>
      <x:c r="F336" s="39"/>
      <x:c r="G336" s="38"/>
      <x:c r="H336" s="40" t="str">
        <x:f>IF(A336="","",SUMIFS(Mouvements!$E$6:$E$505,Mouvements!$C$6:$C$505,A336,Mouvements!$D$6:$D$505,"Entrée"))</x:f>
      </x:c>
      <x:c r="I336" s="40" t="str">
        <x:f>IF(A336="","",SUMIFS(Mouvements!$E$6:$E$505,Mouvements!$C$6:$C$505,A336,Mouvements!$D$6:$D$505,"Sortie"))</x:f>
      </x:c>
      <x:c r="J336" s="40" t="str">
        <x:f>IF(A336="","",E336+H336-I336)</x:f>
      </x:c>
      <x:c r="K336" s="41" t="str">
        <x:f>IF(A336="","",J336*F336)</x:f>
      </x:c>
      <x:c r="L336" s="47" t="str">
        <x:f>IF(A336="","",IF(COUNTIF($A$6:$A$505,A336)&gt;1,"Doublon code",IF(J336&lt;0,"Stock négatif",IF(J336=0,"Rupture",IF(J336&lt;=G336,"Sous seuil","Disponible")))))</x:f>
      </x:c>
    </x:row>
    <x:row r="337" ht="23" customHeight="1">
      <x:c r="A337" s="38"/>
      <x:c r="B337" s="38"/>
      <x:c r="C337" s="38"/>
      <x:c r="D337" s="38"/>
      <x:c r="E337" s="38"/>
      <x:c r="F337" s="39"/>
      <x:c r="G337" s="38"/>
      <x:c r="H337" s="40" t="str">
        <x:f>IF(A337="","",SUMIFS(Mouvements!$E$6:$E$505,Mouvements!$C$6:$C$505,A337,Mouvements!$D$6:$D$505,"Entrée"))</x:f>
      </x:c>
      <x:c r="I337" s="40" t="str">
        <x:f>IF(A337="","",SUMIFS(Mouvements!$E$6:$E$505,Mouvements!$C$6:$C$505,A337,Mouvements!$D$6:$D$505,"Sortie"))</x:f>
      </x:c>
      <x:c r="J337" s="40" t="str">
        <x:f>IF(A337="","",E337+H337-I337)</x:f>
      </x:c>
      <x:c r="K337" s="41" t="str">
        <x:f>IF(A337="","",J337*F337)</x:f>
      </x:c>
      <x:c r="L337" s="47" t="str">
        <x:f>IF(A337="","",IF(COUNTIF($A$6:$A$505,A337)&gt;1,"Doublon code",IF(J337&lt;0,"Stock négatif",IF(J337=0,"Rupture",IF(J337&lt;=G337,"Sous seuil","Disponible")))))</x:f>
      </x:c>
    </x:row>
    <x:row r="338" ht="23" customHeight="1">
      <x:c r="A338" s="38"/>
      <x:c r="B338" s="38"/>
      <x:c r="C338" s="38"/>
      <x:c r="D338" s="38"/>
      <x:c r="E338" s="38"/>
      <x:c r="F338" s="39"/>
      <x:c r="G338" s="38"/>
      <x:c r="H338" s="40" t="str">
        <x:f>IF(A338="","",SUMIFS(Mouvements!$E$6:$E$505,Mouvements!$C$6:$C$505,A338,Mouvements!$D$6:$D$505,"Entrée"))</x:f>
      </x:c>
      <x:c r="I338" s="40" t="str">
        <x:f>IF(A338="","",SUMIFS(Mouvements!$E$6:$E$505,Mouvements!$C$6:$C$505,A338,Mouvements!$D$6:$D$505,"Sortie"))</x:f>
      </x:c>
      <x:c r="J338" s="40" t="str">
        <x:f>IF(A338="","",E338+H338-I338)</x:f>
      </x:c>
      <x:c r="K338" s="41" t="str">
        <x:f>IF(A338="","",J338*F338)</x:f>
      </x:c>
      <x:c r="L338" s="47" t="str">
        <x:f>IF(A338="","",IF(COUNTIF($A$6:$A$505,A338)&gt;1,"Doublon code",IF(J338&lt;0,"Stock négatif",IF(J338=0,"Rupture",IF(J338&lt;=G338,"Sous seuil","Disponible")))))</x:f>
      </x:c>
    </x:row>
    <x:row r="339" ht="23" customHeight="1">
      <x:c r="A339" s="38"/>
      <x:c r="B339" s="38"/>
      <x:c r="C339" s="38"/>
      <x:c r="D339" s="38"/>
      <x:c r="E339" s="38"/>
      <x:c r="F339" s="39"/>
      <x:c r="G339" s="38"/>
      <x:c r="H339" s="40" t="str">
        <x:f>IF(A339="","",SUMIFS(Mouvements!$E$6:$E$505,Mouvements!$C$6:$C$505,A339,Mouvements!$D$6:$D$505,"Entrée"))</x:f>
      </x:c>
      <x:c r="I339" s="40" t="str">
        <x:f>IF(A339="","",SUMIFS(Mouvements!$E$6:$E$505,Mouvements!$C$6:$C$505,A339,Mouvements!$D$6:$D$505,"Sortie"))</x:f>
      </x:c>
      <x:c r="J339" s="40" t="str">
        <x:f>IF(A339="","",E339+H339-I339)</x:f>
      </x:c>
      <x:c r="K339" s="41" t="str">
        <x:f>IF(A339="","",J339*F339)</x:f>
      </x:c>
      <x:c r="L339" s="47" t="str">
        <x:f>IF(A339="","",IF(COUNTIF($A$6:$A$505,A339)&gt;1,"Doublon code",IF(J339&lt;0,"Stock négatif",IF(J339=0,"Rupture",IF(J339&lt;=G339,"Sous seuil","Disponible")))))</x:f>
      </x:c>
    </x:row>
    <x:row r="340" ht="23" customHeight="1">
      <x:c r="A340" s="38"/>
      <x:c r="B340" s="38"/>
      <x:c r="C340" s="38"/>
      <x:c r="D340" s="38"/>
      <x:c r="E340" s="38"/>
      <x:c r="F340" s="39"/>
      <x:c r="G340" s="38"/>
      <x:c r="H340" s="40" t="str">
        <x:f>IF(A340="","",SUMIFS(Mouvements!$E$6:$E$505,Mouvements!$C$6:$C$505,A340,Mouvements!$D$6:$D$505,"Entrée"))</x:f>
      </x:c>
      <x:c r="I340" s="40" t="str">
        <x:f>IF(A340="","",SUMIFS(Mouvements!$E$6:$E$505,Mouvements!$C$6:$C$505,A340,Mouvements!$D$6:$D$505,"Sortie"))</x:f>
      </x:c>
      <x:c r="J340" s="40" t="str">
        <x:f>IF(A340="","",E340+H340-I340)</x:f>
      </x:c>
      <x:c r="K340" s="41" t="str">
        <x:f>IF(A340="","",J340*F340)</x:f>
      </x:c>
      <x:c r="L340" s="47" t="str">
        <x:f>IF(A340="","",IF(COUNTIF($A$6:$A$505,A340)&gt;1,"Doublon code",IF(J340&lt;0,"Stock négatif",IF(J340=0,"Rupture",IF(J340&lt;=G340,"Sous seuil","Disponible")))))</x:f>
      </x:c>
    </x:row>
    <x:row r="341" ht="23" customHeight="1">
      <x:c r="A341" s="38"/>
      <x:c r="B341" s="38"/>
      <x:c r="C341" s="38"/>
      <x:c r="D341" s="38"/>
      <x:c r="E341" s="38"/>
      <x:c r="F341" s="39"/>
      <x:c r="G341" s="38"/>
      <x:c r="H341" s="40" t="str">
        <x:f>IF(A341="","",SUMIFS(Mouvements!$E$6:$E$505,Mouvements!$C$6:$C$505,A341,Mouvements!$D$6:$D$505,"Entrée"))</x:f>
      </x:c>
      <x:c r="I341" s="40" t="str">
        <x:f>IF(A341="","",SUMIFS(Mouvements!$E$6:$E$505,Mouvements!$C$6:$C$505,A341,Mouvements!$D$6:$D$505,"Sortie"))</x:f>
      </x:c>
      <x:c r="J341" s="40" t="str">
        <x:f>IF(A341="","",E341+H341-I341)</x:f>
      </x:c>
      <x:c r="K341" s="41" t="str">
        <x:f>IF(A341="","",J341*F341)</x:f>
      </x:c>
      <x:c r="L341" s="47" t="str">
        <x:f>IF(A341="","",IF(COUNTIF($A$6:$A$505,A341)&gt;1,"Doublon code",IF(J341&lt;0,"Stock négatif",IF(J341=0,"Rupture",IF(J341&lt;=G341,"Sous seuil","Disponible")))))</x:f>
      </x:c>
    </x:row>
    <x:row r="342" ht="23" customHeight="1">
      <x:c r="A342" s="38"/>
      <x:c r="B342" s="38"/>
      <x:c r="C342" s="38"/>
      <x:c r="D342" s="38"/>
      <x:c r="E342" s="38"/>
      <x:c r="F342" s="39"/>
      <x:c r="G342" s="38"/>
      <x:c r="H342" s="40" t="str">
        <x:f>IF(A342="","",SUMIFS(Mouvements!$E$6:$E$505,Mouvements!$C$6:$C$505,A342,Mouvements!$D$6:$D$505,"Entrée"))</x:f>
      </x:c>
      <x:c r="I342" s="40" t="str">
        <x:f>IF(A342="","",SUMIFS(Mouvements!$E$6:$E$505,Mouvements!$C$6:$C$505,A342,Mouvements!$D$6:$D$505,"Sortie"))</x:f>
      </x:c>
      <x:c r="J342" s="40" t="str">
        <x:f>IF(A342="","",E342+H342-I342)</x:f>
      </x:c>
      <x:c r="K342" s="41" t="str">
        <x:f>IF(A342="","",J342*F342)</x:f>
      </x:c>
      <x:c r="L342" s="47" t="str">
        <x:f>IF(A342="","",IF(COUNTIF($A$6:$A$505,A342)&gt;1,"Doublon code",IF(J342&lt;0,"Stock négatif",IF(J342=0,"Rupture",IF(J342&lt;=G342,"Sous seuil","Disponible")))))</x:f>
      </x:c>
    </x:row>
    <x:row r="343" ht="23" customHeight="1">
      <x:c r="A343" s="38"/>
      <x:c r="B343" s="38"/>
      <x:c r="C343" s="38"/>
      <x:c r="D343" s="38"/>
      <x:c r="E343" s="38"/>
      <x:c r="F343" s="39"/>
      <x:c r="G343" s="38"/>
      <x:c r="H343" s="40" t="str">
        <x:f>IF(A343="","",SUMIFS(Mouvements!$E$6:$E$505,Mouvements!$C$6:$C$505,A343,Mouvements!$D$6:$D$505,"Entrée"))</x:f>
      </x:c>
      <x:c r="I343" s="40" t="str">
        <x:f>IF(A343="","",SUMIFS(Mouvements!$E$6:$E$505,Mouvements!$C$6:$C$505,A343,Mouvements!$D$6:$D$505,"Sortie"))</x:f>
      </x:c>
      <x:c r="J343" s="40" t="str">
        <x:f>IF(A343="","",E343+H343-I343)</x:f>
      </x:c>
      <x:c r="K343" s="41" t="str">
        <x:f>IF(A343="","",J343*F343)</x:f>
      </x:c>
      <x:c r="L343" s="47" t="str">
        <x:f>IF(A343="","",IF(COUNTIF($A$6:$A$505,A343)&gt;1,"Doublon code",IF(J343&lt;0,"Stock négatif",IF(J343=0,"Rupture",IF(J343&lt;=G343,"Sous seuil","Disponible")))))</x:f>
      </x:c>
    </x:row>
    <x:row r="344" ht="23" customHeight="1">
      <x:c r="A344" s="38"/>
      <x:c r="B344" s="38"/>
      <x:c r="C344" s="38"/>
      <x:c r="D344" s="38"/>
      <x:c r="E344" s="38"/>
      <x:c r="F344" s="39"/>
      <x:c r="G344" s="38"/>
      <x:c r="H344" s="40" t="str">
        <x:f>IF(A344="","",SUMIFS(Mouvements!$E$6:$E$505,Mouvements!$C$6:$C$505,A344,Mouvements!$D$6:$D$505,"Entrée"))</x:f>
      </x:c>
      <x:c r="I344" s="40" t="str">
        <x:f>IF(A344="","",SUMIFS(Mouvements!$E$6:$E$505,Mouvements!$C$6:$C$505,A344,Mouvements!$D$6:$D$505,"Sortie"))</x:f>
      </x:c>
      <x:c r="J344" s="40" t="str">
        <x:f>IF(A344="","",E344+H344-I344)</x:f>
      </x:c>
      <x:c r="K344" s="41" t="str">
        <x:f>IF(A344="","",J344*F344)</x:f>
      </x:c>
      <x:c r="L344" s="47" t="str">
        <x:f>IF(A344="","",IF(COUNTIF($A$6:$A$505,A344)&gt;1,"Doublon code",IF(J344&lt;0,"Stock négatif",IF(J344=0,"Rupture",IF(J344&lt;=G344,"Sous seuil","Disponible")))))</x:f>
      </x:c>
    </x:row>
    <x:row r="345" ht="23" customHeight="1">
      <x:c r="A345" s="38"/>
      <x:c r="B345" s="38"/>
      <x:c r="C345" s="38"/>
      <x:c r="D345" s="38"/>
      <x:c r="E345" s="38"/>
      <x:c r="F345" s="39"/>
      <x:c r="G345" s="38"/>
      <x:c r="H345" s="40" t="str">
        <x:f>IF(A345="","",SUMIFS(Mouvements!$E$6:$E$505,Mouvements!$C$6:$C$505,A345,Mouvements!$D$6:$D$505,"Entrée"))</x:f>
      </x:c>
      <x:c r="I345" s="40" t="str">
        <x:f>IF(A345="","",SUMIFS(Mouvements!$E$6:$E$505,Mouvements!$C$6:$C$505,A345,Mouvements!$D$6:$D$505,"Sortie"))</x:f>
      </x:c>
      <x:c r="J345" s="40" t="str">
        <x:f>IF(A345="","",E345+H345-I345)</x:f>
      </x:c>
      <x:c r="K345" s="41" t="str">
        <x:f>IF(A345="","",J345*F345)</x:f>
      </x:c>
      <x:c r="L345" s="47" t="str">
        <x:f>IF(A345="","",IF(COUNTIF($A$6:$A$505,A345)&gt;1,"Doublon code",IF(J345&lt;0,"Stock négatif",IF(J345=0,"Rupture",IF(J345&lt;=G345,"Sous seuil","Disponible")))))</x:f>
      </x:c>
    </x:row>
    <x:row r="346" ht="23" customHeight="1">
      <x:c r="A346" s="38"/>
      <x:c r="B346" s="38"/>
      <x:c r="C346" s="38"/>
      <x:c r="D346" s="38"/>
      <x:c r="E346" s="38"/>
      <x:c r="F346" s="39"/>
      <x:c r="G346" s="38"/>
      <x:c r="H346" s="40" t="str">
        <x:f>IF(A346="","",SUMIFS(Mouvements!$E$6:$E$505,Mouvements!$C$6:$C$505,A346,Mouvements!$D$6:$D$505,"Entrée"))</x:f>
      </x:c>
      <x:c r="I346" s="40" t="str">
        <x:f>IF(A346="","",SUMIFS(Mouvements!$E$6:$E$505,Mouvements!$C$6:$C$505,A346,Mouvements!$D$6:$D$505,"Sortie"))</x:f>
      </x:c>
      <x:c r="J346" s="40" t="str">
        <x:f>IF(A346="","",E346+H346-I346)</x:f>
      </x:c>
      <x:c r="K346" s="41" t="str">
        <x:f>IF(A346="","",J346*F346)</x:f>
      </x:c>
      <x:c r="L346" s="47" t="str">
        <x:f>IF(A346="","",IF(COUNTIF($A$6:$A$505,A346)&gt;1,"Doublon code",IF(J346&lt;0,"Stock négatif",IF(J346=0,"Rupture",IF(J346&lt;=G346,"Sous seuil","Disponible")))))</x:f>
      </x:c>
    </x:row>
    <x:row r="347" ht="23" customHeight="1">
      <x:c r="A347" s="38"/>
      <x:c r="B347" s="38"/>
      <x:c r="C347" s="38"/>
      <x:c r="D347" s="38"/>
      <x:c r="E347" s="38"/>
      <x:c r="F347" s="39"/>
      <x:c r="G347" s="38"/>
      <x:c r="H347" s="40" t="str">
        <x:f>IF(A347="","",SUMIFS(Mouvements!$E$6:$E$505,Mouvements!$C$6:$C$505,A347,Mouvements!$D$6:$D$505,"Entrée"))</x:f>
      </x:c>
      <x:c r="I347" s="40" t="str">
        <x:f>IF(A347="","",SUMIFS(Mouvements!$E$6:$E$505,Mouvements!$C$6:$C$505,A347,Mouvements!$D$6:$D$505,"Sortie"))</x:f>
      </x:c>
      <x:c r="J347" s="40" t="str">
        <x:f>IF(A347="","",E347+H347-I347)</x:f>
      </x:c>
      <x:c r="K347" s="41" t="str">
        <x:f>IF(A347="","",J347*F347)</x:f>
      </x:c>
      <x:c r="L347" s="47" t="str">
        <x:f>IF(A347="","",IF(COUNTIF($A$6:$A$505,A347)&gt;1,"Doublon code",IF(J347&lt;0,"Stock négatif",IF(J347=0,"Rupture",IF(J347&lt;=G347,"Sous seuil","Disponible")))))</x:f>
      </x:c>
    </x:row>
    <x:row r="348" ht="23" customHeight="1">
      <x:c r="A348" s="38"/>
      <x:c r="B348" s="38"/>
      <x:c r="C348" s="38"/>
      <x:c r="D348" s="38"/>
      <x:c r="E348" s="38"/>
      <x:c r="F348" s="39"/>
      <x:c r="G348" s="38"/>
      <x:c r="H348" s="40" t="str">
        <x:f>IF(A348="","",SUMIFS(Mouvements!$E$6:$E$505,Mouvements!$C$6:$C$505,A348,Mouvements!$D$6:$D$505,"Entrée"))</x:f>
      </x:c>
      <x:c r="I348" s="40" t="str">
        <x:f>IF(A348="","",SUMIFS(Mouvements!$E$6:$E$505,Mouvements!$C$6:$C$505,A348,Mouvements!$D$6:$D$505,"Sortie"))</x:f>
      </x:c>
      <x:c r="J348" s="40" t="str">
        <x:f>IF(A348="","",E348+H348-I348)</x:f>
      </x:c>
      <x:c r="K348" s="41" t="str">
        <x:f>IF(A348="","",J348*F348)</x:f>
      </x:c>
      <x:c r="L348" s="47" t="str">
        <x:f>IF(A348="","",IF(COUNTIF($A$6:$A$505,A348)&gt;1,"Doublon code",IF(J348&lt;0,"Stock négatif",IF(J348=0,"Rupture",IF(J348&lt;=G348,"Sous seuil","Disponible")))))</x:f>
      </x:c>
    </x:row>
    <x:row r="349" ht="23" customHeight="1">
      <x:c r="A349" s="38"/>
      <x:c r="B349" s="38"/>
      <x:c r="C349" s="38"/>
      <x:c r="D349" s="38"/>
      <x:c r="E349" s="38"/>
      <x:c r="F349" s="39"/>
      <x:c r="G349" s="38"/>
      <x:c r="H349" s="40" t="str">
        <x:f>IF(A349="","",SUMIFS(Mouvements!$E$6:$E$505,Mouvements!$C$6:$C$505,A349,Mouvements!$D$6:$D$505,"Entrée"))</x:f>
      </x:c>
      <x:c r="I349" s="40" t="str">
        <x:f>IF(A349="","",SUMIFS(Mouvements!$E$6:$E$505,Mouvements!$C$6:$C$505,A349,Mouvements!$D$6:$D$505,"Sortie"))</x:f>
      </x:c>
      <x:c r="J349" s="40" t="str">
        <x:f>IF(A349="","",E349+H349-I349)</x:f>
      </x:c>
      <x:c r="K349" s="41" t="str">
        <x:f>IF(A349="","",J349*F349)</x:f>
      </x:c>
      <x:c r="L349" s="47" t="str">
        <x:f>IF(A349="","",IF(COUNTIF($A$6:$A$505,A349)&gt;1,"Doublon code",IF(J349&lt;0,"Stock négatif",IF(J349=0,"Rupture",IF(J349&lt;=G349,"Sous seuil","Disponible")))))</x:f>
      </x:c>
    </x:row>
    <x:row r="350" ht="23" customHeight="1">
      <x:c r="A350" s="38"/>
      <x:c r="B350" s="38"/>
      <x:c r="C350" s="38"/>
      <x:c r="D350" s="38"/>
      <x:c r="E350" s="38"/>
      <x:c r="F350" s="39"/>
      <x:c r="G350" s="38"/>
      <x:c r="H350" s="40" t="str">
        <x:f>IF(A350="","",SUMIFS(Mouvements!$E$6:$E$505,Mouvements!$C$6:$C$505,A350,Mouvements!$D$6:$D$505,"Entrée"))</x:f>
      </x:c>
      <x:c r="I350" s="40" t="str">
        <x:f>IF(A350="","",SUMIFS(Mouvements!$E$6:$E$505,Mouvements!$C$6:$C$505,A350,Mouvements!$D$6:$D$505,"Sortie"))</x:f>
      </x:c>
      <x:c r="J350" s="40" t="str">
        <x:f>IF(A350="","",E350+H350-I350)</x:f>
      </x:c>
      <x:c r="K350" s="41" t="str">
        <x:f>IF(A350="","",J350*F350)</x:f>
      </x:c>
      <x:c r="L350" s="47" t="str">
        <x:f>IF(A350="","",IF(COUNTIF($A$6:$A$505,A350)&gt;1,"Doublon code",IF(J350&lt;0,"Stock négatif",IF(J350=0,"Rupture",IF(J350&lt;=G350,"Sous seuil","Disponible")))))</x:f>
      </x:c>
    </x:row>
    <x:row r="351" ht="23" customHeight="1">
      <x:c r="A351" s="38"/>
      <x:c r="B351" s="38"/>
      <x:c r="C351" s="38"/>
      <x:c r="D351" s="38"/>
      <x:c r="E351" s="38"/>
      <x:c r="F351" s="39"/>
      <x:c r="G351" s="38"/>
      <x:c r="H351" s="40" t="str">
        <x:f>IF(A351="","",SUMIFS(Mouvements!$E$6:$E$505,Mouvements!$C$6:$C$505,A351,Mouvements!$D$6:$D$505,"Entrée"))</x:f>
      </x:c>
      <x:c r="I351" s="40" t="str">
        <x:f>IF(A351="","",SUMIFS(Mouvements!$E$6:$E$505,Mouvements!$C$6:$C$505,A351,Mouvements!$D$6:$D$505,"Sortie"))</x:f>
      </x:c>
      <x:c r="J351" s="40" t="str">
        <x:f>IF(A351="","",E351+H351-I351)</x:f>
      </x:c>
      <x:c r="K351" s="41" t="str">
        <x:f>IF(A351="","",J351*F351)</x:f>
      </x:c>
      <x:c r="L351" s="47" t="str">
        <x:f>IF(A351="","",IF(COUNTIF($A$6:$A$505,A351)&gt;1,"Doublon code",IF(J351&lt;0,"Stock négatif",IF(J351=0,"Rupture",IF(J351&lt;=G351,"Sous seuil","Disponible")))))</x:f>
      </x:c>
    </x:row>
    <x:row r="352" ht="23" customHeight="1">
      <x:c r="A352" s="38"/>
      <x:c r="B352" s="38"/>
      <x:c r="C352" s="38"/>
      <x:c r="D352" s="38"/>
      <x:c r="E352" s="38"/>
      <x:c r="F352" s="39"/>
      <x:c r="G352" s="38"/>
      <x:c r="H352" s="40" t="str">
        <x:f>IF(A352="","",SUMIFS(Mouvements!$E$6:$E$505,Mouvements!$C$6:$C$505,A352,Mouvements!$D$6:$D$505,"Entrée"))</x:f>
      </x:c>
      <x:c r="I352" s="40" t="str">
        <x:f>IF(A352="","",SUMIFS(Mouvements!$E$6:$E$505,Mouvements!$C$6:$C$505,A352,Mouvements!$D$6:$D$505,"Sortie"))</x:f>
      </x:c>
      <x:c r="J352" s="40" t="str">
        <x:f>IF(A352="","",E352+H352-I352)</x:f>
      </x:c>
      <x:c r="K352" s="41" t="str">
        <x:f>IF(A352="","",J352*F352)</x:f>
      </x:c>
      <x:c r="L352" s="47" t="str">
        <x:f>IF(A352="","",IF(COUNTIF($A$6:$A$505,A352)&gt;1,"Doublon code",IF(J352&lt;0,"Stock négatif",IF(J352=0,"Rupture",IF(J352&lt;=G352,"Sous seuil","Disponible")))))</x:f>
      </x:c>
    </x:row>
    <x:row r="353" ht="23" customHeight="1">
      <x:c r="A353" s="38"/>
      <x:c r="B353" s="38"/>
      <x:c r="C353" s="38"/>
      <x:c r="D353" s="38"/>
      <x:c r="E353" s="38"/>
      <x:c r="F353" s="39"/>
      <x:c r="G353" s="38"/>
      <x:c r="H353" s="40" t="str">
        <x:f>IF(A353="","",SUMIFS(Mouvements!$E$6:$E$505,Mouvements!$C$6:$C$505,A353,Mouvements!$D$6:$D$505,"Entrée"))</x:f>
      </x:c>
      <x:c r="I353" s="40" t="str">
        <x:f>IF(A353="","",SUMIFS(Mouvements!$E$6:$E$505,Mouvements!$C$6:$C$505,A353,Mouvements!$D$6:$D$505,"Sortie"))</x:f>
      </x:c>
      <x:c r="J353" s="40" t="str">
        <x:f>IF(A353="","",E353+H353-I353)</x:f>
      </x:c>
      <x:c r="K353" s="41" t="str">
        <x:f>IF(A353="","",J353*F353)</x:f>
      </x:c>
      <x:c r="L353" s="47" t="str">
        <x:f>IF(A353="","",IF(COUNTIF($A$6:$A$505,A353)&gt;1,"Doublon code",IF(J353&lt;0,"Stock négatif",IF(J353=0,"Rupture",IF(J353&lt;=G353,"Sous seuil","Disponible")))))</x:f>
      </x:c>
    </x:row>
    <x:row r="354" ht="23" customHeight="1">
      <x:c r="A354" s="38"/>
      <x:c r="B354" s="38"/>
      <x:c r="C354" s="38"/>
      <x:c r="D354" s="38"/>
      <x:c r="E354" s="38"/>
      <x:c r="F354" s="39"/>
      <x:c r="G354" s="38"/>
      <x:c r="H354" s="40" t="str">
        <x:f>IF(A354="","",SUMIFS(Mouvements!$E$6:$E$505,Mouvements!$C$6:$C$505,A354,Mouvements!$D$6:$D$505,"Entrée"))</x:f>
      </x:c>
      <x:c r="I354" s="40" t="str">
        <x:f>IF(A354="","",SUMIFS(Mouvements!$E$6:$E$505,Mouvements!$C$6:$C$505,A354,Mouvements!$D$6:$D$505,"Sortie"))</x:f>
      </x:c>
      <x:c r="J354" s="40" t="str">
        <x:f>IF(A354="","",E354+H354-I354)</x:f>
      </x:c>
      <x:c r="K354" s="41" t="str">
        <x:f>IF(A354="","",J354*F354)</x:f>
      </x:c>
      <x:c r="L354" s="47" t="str">
        <x:f>IF(A354="","",IF(COUNTIF($A$6:$A$505,A354)&gt;1,"Doublon code",IF(J354&lt;0,"Stock négatif",IF(J354=0,"Rupture",IF(J354&lt;=G354,"Sous seuil","Disponible")))))</x:f>
      </x:c>
    </x:row>
    <x:row r="355" ht="23" customHeight="1">
      <x:c r="A355" s="38"/>
      <x:c r="B355" s="38"/>
      <x:c r="C355" s="38"/>
      <x:c r="D355" s="38"/>
      <x:c r="E355" s="38"/>
      <x:c r="F355" s="39"/>
      <x:c r="G355" s="38"/>
      <x:c r="H355" s="40" t="str">
        <x:f>IF(A355="","",SUMIFS(Mouvements!$E$6:$E$505,Mouvements!$C$6:$C$505,A355,Mouvements!$D$6:$D$505,"Entrée"))</x:f>
      </x:c>
      <x:c r="I355" s="40" t="str">
        <x:f>IF(A355="","",SUMIFS(Mouvements!$E$6:$E$505,Mouvements!$C$6:$C$505,A355,Mouvements!$D$6:$D$505,"Sortie"))</x:f>
      </x:c>
      <x:c r="J355" s="40" t="str">
        <x:f>IF(A355="","",E355+H355-I355)</x:f>
      </x:c>
      <x:c r="K355" s="41" t="str">
        <x:f>IF(A355="","",J355*F355)</x:f>
      </x:c>
      <x:c r="L355" s="47" t="str">
        <x:f>IF(A355="","",IF(COUNTIF($A$6:$A$505,A355)&gt;1,"Doublon code",IF(J355&lt;0,"Stock négatif",IF(J355=0,"Rupture",IF(J355&lt;=G355,"Sous seuil","Disponible")))))</x:f>
      </x:c>
    </x:row>
    <x:row r="356" ht="23" customHeight="1">
      <x:c r="A356" s="38"/>
      <x:c r="B356" s="38"/>
      <x:c r="C356" s="38"/>
      <x:c r="D356" s="38"/>
      <x:c r="E356" s="38"/>
      <x:c r="F356" s="39"/>
      <x:c r="G356" s="38"/>
      <x:c r="H356" s="40" t="str">
        <x:f>IF(A356="","",SUMIFS(Mouvements!$E$6:$E$505,Mouvements!$C$6:$C$505,A356,Mouvements!$D$6:$D$505,"Entrée"))</x:f>
      </x:c>
      <x:c r="I356" s="40" t="str">
        <x:f>IF(A356="","",SUMIFS(Mouvements!$E$6:$E$505,Mouvements!$C$6:$C$505,A356,Mouvements!$D$6:$D$505,"Sortie"))</x:f>
      </x:c>
      <x:c r="J356" s="40" t="str">
        <x:f>IF(A356="","",E356+H356-I356)</x:f>
      </x:c>
      <x:c r="K356" s="41" t="str">
        <x:f>IF(A356="","",J356*F356)</x:f>
      </x:c>
      <x:c r="L356" s="47" t="str">
        <x:f>IF(A356="","",IF(COUNTIF($A$6:$A$505,A356)&gt;1,"Doublon code",IF(J356&lt;0,"Stock négatif",IF(J356=0,"Rupture",IF(J356&lt;=G356,"Sous seuil","Disponible")))))</x:f>
      </x:c>
    </x:row>
    <x:row r="357" ht="23" customHeight="1">
      <x:c r="A357" s="38"/>
      <x:c r="B357" s="38"/>
      <x:c r="C357" s="38"/>
      <x:c r="D357" s="38"/>
      <x:c r="E357" s="38"/>
      <x:c r="F357" s="39"/>
      <x:c r="G357" s="38"/>
      <x:c r="H357" s="40" t="str">
        <x:f>IF(A357="","",SUMIFS(Mouvements!$E$6:$E$505,Mouvements!$C$6:$C$505,A357,Mouvements!$D$6:$D$505,"Entrée"))</x:f>
      </x:c>
      <x:c r="I357" s="40" t="str">
        <x:f>IF(A357="","",SUMIFS(Mouvements!$E$6:$E$505,Mouvements!$C$6:$C$505,A357,Mouvements!$D$6:$D$505,"Sortie"))</x:f>
      </x:c>
      <x:c r="J357" s="40" t="str">
        <x:f>IF(A357="","",E357+H357-I357)</x:f>
      </x:c>
      <x:c r="K357" s="41" t="str">
        <x:f>IF(A357="","",J357*F357)</x:f>
      </x:c>
      <x:c r="L357" s="47" t="str">
        <x:f>IF(A357="","",IF(COUNTIF($A$6:$A$505,A357)&gt;1,"Doublon code",IF(J357&lt;0,"Stock négatif",IF(J357=0,"Rupture",IF(J357&lt;=G357,"Sous seuil","Disponible")))))</x:f>
      </x:c>
    </x:row>
    <x:row r="358" ht="23" customHeight="1">
      <x:c r="A358" s="38"/>
      <x:c r="B358" s="38"/>
      <x:c r="C358" s="38"/>
      <x:c r="D358" s="38"/>
      <x:c r="E358" s="38"/>
      <x:c r="F358" s="39"/>
      <x:c r="G358" s="38"/>
      <x:c r="H358" s="40" t="str">
        <x:f>IF(A358="","",SUMIFS(Mouvements!$E$6:$E$505,Mouvements!$C$6:$C$505,A358,Mouvements!$D$6:$D$505,"Entrée"))</x:f>
      </x:c>
      <x:c r="I358" s="40" t="str">
        <x:f>IF(A358="","",SUMIFS(Mouvements!$E$6:$E$505,Mouvements!$C$6:$C$505,A358,Mouvements!$D$6:$D$505,"Sortie"))</x:f>
      </x:c>
      <x:c r="J358" s="40" t="str">
        <x:f>IF(A358="","",E358+H358-I358)</x:f>
      </x:c>
      <x:c r="K358" s="41" t="str">
        <x:f>IF(A358="","",J358*F358)</x:f>
      </x:c>
      <x:c r="L358" s="47" t="str">
        <x:f>IF(A358="","",IF(COUNTIF($A$6:$A$505,A358)&gt;1,"Doublon code",IF(J358&lt;0,"Stock négatif",IF(J358=0,"Rupture",IF(J358&lt;=G358,"Sous seuil","Disponible")))))</x:f>
      </x:c>
    </x:row>
    <x:row r="359" ht="23" customHeight="1">
      <x:c r="A359" s="38"/>
      <x:c r="B359" s="38"/>
      <x:c r="C359" s="38"/>
      <x:c r="D359" s="38"/>
      <x:c r="E359" s="38"/>
      <x:c r="F359" s="39"/>
      <x:c r="G359" s="38"/>
      <x:c r="H359" s="40" t="str">
        <x:f>IF(A359="","",SUMIFS(Mouvements!$E$6:$E$505,Mouvements!$C$6:$C$505,A359,Mouvements!$D$6:$D$505,"Entrée"))</x:f>
      </x:c>
      <x:c r="I359" s="40" t="str">
        <x:f>IF(A359="","",SUMIFS(Mouvements!$E$6:$E$505,Mouvements!$C$6:$C$505,A359,Mouvements!$D$6:$D$505,"Sortie"))</x:f>
      </x:c>
      <x:c r="J359" s="40" t="str">
        <x:f>IF(A359="","",E359+H359-I359)</x:f>
      </x:c>
      <x:c r="K359" s="41" t="str">
        <x:f>IF(A359="","",J359*F359)</x:f>
      </x:c>
      <x:c r="L359" s="47" t="str">
        <x:f>IF(A359="","",IF(COUNTIF($A$6:$A$505,A359)&gt;1,"Doublon code",IF(J359&lt;0,"Stock négatif",IF(J359=0,"Rupture",IF(J359&lt;=G359,"Sous seuil","Disponible")))))</x:f>
      </x:c>
    </x:row>
    <x:row r="360" ht="23" customHeight="1">
      <x:c r="A360" s="38"/>
      <x:c r="B360" s="38"/>
      <x:c r="C360" s="38"/>
      <x:c r="D360" s="38"/>
      <x:c r="E360" s="38"/>
      <x:c r="F360" s="39"/>
      <x:c r="G360" s="38"/>
      <x:c r="H360" s="40" t="str">
        <x:f>IF(A360="","",SUMIFS(Mouvements!$E$6:$E$505,Mouvements!$C$6:$C$505,A360,Mouvements!$D$6:$D$505,"Entrée"))</x:f>
      </x:c>
      <x:c r="I360" s="40" t="str">
        <x:f>IF(A360="","",SUMIFS(Mouvements!$E$6:$E$505,Mouvements!$C$6:$C$505,A360,Mouvements!$D$6:$D$505,"Sortie"))</x:f>
      </x:c>
      <x:c r="J360" s="40" t="str">
        <x:f>IF(A360="","",E360+H360-I360)</x:f>
      </x:c>
      <x:c r="K360" s="41" t="str">
        <x:f>IF(A360="","",J360*F360)</x:f>
      </x:c>
      <x:c r="L360" s="47" t="str">
        <x:f>IF(A360="","",IF(COUNTIF($A$6:$A$505,A360)&gt;1,"Doublon code",IF(J360&lt;0,"Stock négatif",IF(J360=0,"Rupture",IF(J360&lt;=G360,"Sous seuil","Disponible")))))</x:f>
      </x:c>
    </x:row>
    <x:row r="361" ht="23" customHeight="1">
      <x:c r="A361" s="38"/>
      <x:c r="B361" s="38"/>
      <x:c r="C361" s="38"/>
      <x:c r="D361" s="38"/>
      <x:c r="E361" s="38"/>
      <x:c r="F361" s="39"/>
      <x:c r="G361" s="38"/>
      <x:c r="H361" s="40" t="str">
        <x:f>IF(A361="","",SUMIFS(Mouvements!$E$6:$E$505,Mouvements!$C$6:$C$505,A361,Mouvements!$D$6:$D$505,"Entrée"))</x:f>
      </x:c>
      <x:c r="I361" s="40" t="str">
        <x:f>IF(A361="","",SUMIFS(Mouvements!$E$6:$E$505,Mouvements!$C$6:$C$505,A361,Mouvements!$D$6:$D$505,"Sortie"))</x:f>
      </x:c>
      <x:c r="J361" s="40" t="str">
        <x:f>IF(A361="","",E361+H361-I361)</x:f>
      </x:c>
      <x:c r="K361" s="41" t="str">
        <x:f>IF(A361="","",J361*F361)</x:f>
      </x:c>
      <x:c r="L361" s="47" t="str">
        <x:f>IF(A361="","",IF(COUNTIF($A$6:$A$505,A361)&gt;1,"Doublon code",IF(J361&lt;0,"Stock négatif",IF(J361=0,"Rupture",IF(J361&lt;=G361,"Sous seuil","Disponible")))))</x:f>
      </x:c>
    </x:row>
    <x:row r="362" ht="23" customHeight="1">
      <x:c r="A362" s="38"/>
      <x:c r="B362" s="38"/>
      <x:c r="C362" s="38"/>
      <x:c r="D362" s="38"/>
      <x:c r="E362" s="38"/>
      <x:c r="F362" s="39"/>
      <x:c r="G362" s="38"/>
      <x:c r="H362" s="40" t="str">
        <x:f>IF(A362="","",SUMIFS(Mouvements!$E$6:$E$505,Mouvements!$C$6:$C$505,A362,Mouvements!$D$6:$D$505,"Entrée"))</x:f>
      </x:c>
      <x:c r="I362" s="40" t="str">
        <x:f>IF(A362="","",SUMIFS(Mouvements!$E$6:$E$505,Mouvements!$C$6:$C$505,A362,Mouvements!$D$6:$D$505,"Sortie"))</x:f>
      </x:c>
      <x:c r="J362" s="40" t="str">
        <x:f>IF(A362="","",E362+H362-I362)</x:f>
      </x:c>
      <x:c r="K362" s="41" t="str">
        <x:f>IF(A362="","",J362*F362)</x:f>
      </x:c>
      <x:c r="L362" s="47" t="str">
        <x:f>IF(A362="","",IF(COUNTIF($A$6:$A$505,A362)&gt;1,"Doublon code",IF(J362&lt;0,"Stock négatif",IF(J362=0,"Rupture",IF(J362&lt;=G362,"Sous seuil","Disponible")))))</x:f>
      </x:c>
    </x:row>
    <x:row r="363" ht="23" customHeight="1">
      <x:c r="A363" s="38"/>
      <x:c r="B363" s="38"/>
      <x:c r="C363" s="38"/>
      <x:c r="D363" s="38"/>
      <x:c r="E363" s="38"/>
      <x:c r="F363" s="39"/>
      <x:c r="G363" s="38"/>
      <x:c r="H363" s="40" t="str">
        <x:f>IF(A363="","",SUMIFS(Mouvements!$E$6:$E$505,Mouvements!$C$6:$C$505,A363,Mouvements!$D$6:$D$505,"Entrée"))</x:f>
      </x:c>
      <x:c r="I363" s="40" t="str">
        <x:f>IF(A363="","",SUMIFS(Mouvements!$E$6:$E$505,Mouvements!$C$6:$C$505,A363,Mouvements!$D$6:$D$505,"Sortie"))</x:f>
      </x:c>
      <x:c r="J363" s="40" t="str">
        <x:f>IF(A363="","",E363+H363-I363)</x:f>
      </x:c>
      <x:c r="K363" s="41" t="str">
        <x:f>IF(A363="","",J363*F363)</x:f>
      </x:c>
      <x:c r="L363" s="47" t="str">
        <x:f>IF(A363="","",IF(COUNTIF($A$6:$A$505,A363)&gt;1,"Doublon code",IF(J363&lt;0,"Stock négatif",IF(J363=0,"Rupture",IF(J363&lt;=G363,"Sous seuil","Disponible")))))</x:f>
      </x:c>
    </x:row>
    <x:row r="364" ht="23" customHeight="1">
      <x:c r="A364" s="38"/>
      <x:c r="B364" s="38"/>
      <x:c r="C364" s="38"/>
      <x:c r="D364" s="38"/>
      <x:c r="E364" s="38"/>
      <x:c r="F364" s="39"/>
      <x:c r="G364" s="38"/>
      <x:c r="H364" s="40" t="str">
        <x:f>IF(A364="","",SUMIFS(Mouvements!$E$6:$E$505,Mouvements!$C$6:$C$505,A364,Mouvements!$D$6:$D$505,"Entrée"))</x:f>
      </x:c>
      <x:c r="I364" s="40" t="str">
        <x:f>IF(A364="","",SUMIFS(Mouvements!$E$6:$E$505,Mouvements!$C$6:$C$505,A364,Mouvements!$D$6:$D$505,"Sortie"))</x:f>
      </x:c>
      <x:c r="J364" s="40" t="str">
        <x:f>IF(A364="","",E364+H364-I364)</x:f>
      </x:c>
      <x:c r="K364" s="41" t="str">
        <x:f>IF(A364="","",J364*F364)</x:f>
      </x:c>
      <x:c r="L364" s="47" t="str">
        <x:f>IF(A364="","",IF(COUNTIF($A$6:$A$505,A364)&gt;1,"Doublon code",IF(J364&lt;0,"Stock négatif",IF(J364=0,"Rupture",IF(J364&lt;=G364,"Sous seuil","Disponible")))))</x:f>
      </x:c>
    </x:row>
    <x:row r="365" ht="23" customHeight="1">
      <x:c r="A365" s="38"/>
      <x:c r="B365" s="38"/>
      <x:c r="C365" s="38"/>
      <x:c r="D365" s="38"/>
      <x:c r="E365" s="38"/>
      <x:c r="F365" s="39"/>
      <x:c r="G365" s="38"/>
      <x:c r="H365" s="40" t="str">
        <x:f>IF(A365="","",SUMIFS(Mouvements!$E$6:$E$505,Mouvements!$C$6:$C$505,A365,Mouvements!$D$6:$D$505,"Entrée"))</x:f>
      </x:c>
      <x:c r="I365" s="40" t="str">
        <x:f>IF(A365="","",SUMIFS(Mouvements!$E$6:$E$505,Mouvements!$C$6:$C$505,A365,Mouvements!$D$6:$D$505,"Sortie"))</x:f>
      </x:c>
      <x:c r="J365" s="40" t="str">
        <x:f>IF(A365="","",E365+H365-I365)</x:f>
      </x:c>
      <x:c r="K365" s="41" t="str">
        <x:f>IF(A365="","",J365*F365)</x:f>
      </x:c>
      <x:c r="L365" s="47" t="str">
        <x:f>IF(A365="","",IF(COUNTIF($A$6:$A$505,A365)&gt;1,"Doublon code",IF(J365&lt;0,"Stock négatif",IF(J365=0,"Rupture",IF(J365&lt;=G365,"Sous seuil","Disponible")))))</x:f>
      </x:c>
    </x:row>
    <x:row r="366" ht="23" customHeight="1">
      <x:c r="A366" s="38"/>
      <x:c r="B366" s="38"/>
      <x:c r="C366" s="38"/>
      <x:c r="D366" s="38"/>
      <x:c r="E366" s="38"/>
      <x:c r="F366" s="39"/>
      <x:c r="G366" s="38"/>
      <x:c r="H366" s="40" t="str">
        <x:f>IF(A366="","",SUMIFS(Mouvements!$E$6:$E$505,Mouvements!$C$6:$C$505,A366,Mouvements!$D$6:$D$505,"Entrée"))</x:f>
      </x:c>
      <x:c r="I366" s="40" t="str">
        <x:f>IF(A366="","",SUMIFS(Mouvements!$E$6:$E$505,Mouvements!$C$6:$C$505,A366,Mouvements!$D$6:$D$505,"Sortie"))</x:f>
      </x:c>
      <x:c r="J366" s="40" t="str">
        <x:f>IF(A366="","",E366+H366-I366)</x:f>
      </x:c>
      <x:c r="K366" s="41" t="str">
        <x:f>IF(A366="","",J366*F366)</x:f>
      </x:c>
      <x:c r="L366" s="47" t="str">
        <x:f>IF(A366="","",IF(COUNTIF($A$6:$A$505,A366)&gt;1,"Doublon code",IF(J366&lt;0,"Stock négatif",IF(J366=0,"Rupture",IF(J366&lt;=G366,"Sous seuil","Disponible")))))</x:f>
      </x:c>
    </x:row>
    <x:row r="367" ht="23" customHeight="1">
      <x:c r="A367" s="38"/>
      <x:c r="B367" s="38"/>
      <x:c r="C367" s="38"/>
      <x:c r="D367" s="38"/>
      <x:c r="E367" s="38"/>
      <x:c r="F367" s="39"/>
      <x:c r="G367" s="38"/>
      <x:c r="H367" s="40" t="str">
        <x:f>IF(A367="","",SUMIFS(Mouvements!$E$6:$E$505,Mouvements!$C$6:$C$505,A367,Mouvements!$D$6:$D$505,"Entrée"))</x:f>
      </x:c>
      <x:c r="I367" s="40" t="str">
        <x:f>IF(A367="","",SUMIFS(Mouvements!$E$6:$E$505,Mouvements!$C$6:$C$505,A367,Mouvements!$D$6:$D$505,"Sortie"))</x:f>
      </x:c>
      <x:c r="J367" s="40" t="str">
        <x:f>IF(A367="","",E367+H367-I367)</x:f>
      </x:c>
      <x:c r="K367" s="41" t="str">
        <x:f>IF(A367="","",J367*F367)</x:f>
      </x:c>
      <x:c r="L367" s="47" t="str">
        <x:f>IF(A367="","",IF(COUNTIF($A$6:$A$505,A367)&gt;1,"Doublon code",IF(J367&lt;0,"Stock négatif",IF(J367=0,"Rupture",IF(J367&lt;=G367,"Sous seuil","Disponible")))))</x:f>
      </x:c>
    </x:row>
    <x:row r="368" ht="23" customHeight="1">
      <x:c r="A368" s="38"/>
      <x:c r="B368" s="38"/>
      <x:c r="C368" s="38"/>
      <x:c r="D368" s="38"/>
      <x:c r="E368" s="38"/>
      <x:c r="F368" s="39"/>
      <x:c r="G368" s="38"/>
      <x:c r="H368" s="40" t="str">
        <x:f>IF(A368="","",SUMIFS(Mouvements!$E$6:$E$505,Mouvements!$C$6:$C$505,A368,Mouvements!$D$6:$D$505,"Entrée"))</x:f>
      </x:c>
      <x:c r="I368" s="40" t="str">
        <x:f>IF(A368="","",SUMIFS(Mouvements!$E$6:$E$505,Mouvements!$C$6:$C$505,A368,Mouvements!$D$6:$D$505,"Sortie"))</x:f>
      </x:c>
      <x:c r="J368" s="40" t="str">
        <x:f>IF(A368="","",E368+H368-I368)</x:f>
      </x:c>
      <x:c r="K368" s="41" t="str">
        <x:f>IF(A368="","",J368*F368)</x:f>
      </x:c>
      <x:c r="L368" s="47" t="str">
        <x:f>IF(A368="","",IF(COUNTIF($A$6:$A$505,A368)&gt;1,"Doublon code",IF(J368&lt;0,"Stock négatif",IF(J368=0,"Rupture",IF(J368&lt;=G368,"Sous seuil","Disponible")))))</x:f>
      </x:c>
    </x:row>
    <x:row r="369" ht="23" customHeight="1">
      <x:c r="A369" s="38"/>
      <x:c r="B369" s="38"/>
      <x:c r="C369" s="38"/>
      <x:c r="D369" s="38"/>
      <x:c r="E369" s="38"/>
      <x:c r="F369" s="39"/>
      <x:c r="G369" s="38"/>
      <x:c r="H369" s="40" t="str">
        <x:f>IF(A369="","",SUMIFS(Mouvements!$E$6:$E$505,Mouvements!$C$6:$C$505,A369,Mouvements!$D$6:$D$505,"Entrée"))</x:f>
      </x:c>
      <x:c r="I369" s="40" t="str">
        <x:f>IF(A369="","",SUMIFS(Mouvements!$E$6:$E$505,Mouvements!$C$6:$C$505,A369,Mouvements!$D$6:$D$505,"Sortie"))</x:f>
      </x:c>
      <x:c r="J369" s="40" t="str">
        <x:f>IF(A369="","",E369+H369-I369)</x:f>
      </x:c>
      <x:c r="K369" s="41" t="str">
        <x:f>IF(A369="","",J369*F369)</x:f>
      </x:c>
      <x:c r="L369" s="47" t="str">
        <x:f>IF(A369="","",IF(COUNTIF($A$6:$A$505,A369)&gt;1,"Doublon code",IF(J369&lt;0,"Stock négatif",IF(J369=0,"Rupture",IF(J369&lt;=G369,"Sous seuil","Disponible")))))</x:f>
      </x:c>
    </x:row>
    <x:row r="370" ht="23" customHeight="1">
      <x:c r="A370" s="38"/>
      <x:c r="B370" s="38"/>
      <x:c r="C370" s="38"/>
      <x:c r="D370" s="38"/>
      <x:c r="E370" s="38"/>
      <x:c r="F370" s="39"/>
      <x:c r="G370" s="38"/>
      <x:c r="H370" s="40" t="str">
        <x:f>IF(A370="","",SUMIFS(Mouvements!$E$6:$E$505,Mouvements!$C$6:$C$505,A370,Mouvements!$D$6:$D$505,"Entrée"))</x:f>
      </x:c>
      <x:c r="I370" s="40" t="str">
        <x:f>IF(A370="","",SUMIFS(Mouvements!$E$6:$E$505,Mouvements!$C$6:$C$505,A370,Mouvements!$D$6:$D$505,"Sortie"))</x:f>
      </x:c>
      <x:c r="J370" s="40" t="str">
        <x:f>IF(A370="","",E370+H370-I370)</x:f>
      </x:c>
      <x:c r="K370" s="41" t="str">
        <x:f>IF(A370="","",J370*F370)</x:f>
      </x:c>
      <x:c r="L370" s="47" t="str">
        <x:f>IF(A370="","",IF(COUNTIF($A$6:$A$505,A370)&gt;1,"Doublon code",IF(J370&lt;0,"Stock négatif",IF(J370=0,"Rupture",IF(J370&lt;=G370,"Sous seuil","Disponible")))))</x:f>
      </x:c>
    </x:row>
    <x:row r="371" ht="23" customHeight="1">
      <x:c r="A371" s="38"/>
      <x:c r="B371" s="38"/>
      <x:c r="C371" s="38"/>
      <x:c r="D371" s="38"/>
      <x:c r="E371" s="38"/>
      <x:c r="F371" s="39"/>
      <x:c r="G371" s="38"/>
      <x:c r="H371" s="40" t="str">
        <x:f>IF(A371="","",SUMIFS(Mouvements!$E$6:$E$505,Mouvements!$C$6:$C$505,A371,Mouvements!$D$6:$D$505,"Entrée"))</x:f>
      </x:c>
      <x:c r="I371" s="40" t="str">
        <x:f>IF(A371="","",SUMIFS(Mouvements!$E$6:$E$505,Mouvements!$C$6:$C$505,A371,Mouvements!$D$6:$D$505,"Sortie"))</x:f>
      </x:c>
      <x:c r="J371" s="40" t="str">
        <x:f>IF(A371="","",E371+H371-I371)</x:f>
      </x:c>
      <x:c r="K371" s="41" t="str">
        <x:f>IF(A371="","",J371*F371)</x:f>
      </x:c>
      <x:c r="L371" s="47" t="str">
        <x:f>IF(A371="","",IF(COUNTIF($A$6:$A$505,A371)&gt;1,"Doublon code",IF(J371&lt;0,"Stock négatif",IF(J371=0,"Rupture",IF(J371&lt;=G371,"Sous seuil","Disponible")))))</x:f>
      </x:c>
    </x:row>
    <x:row r="372" ht="23" customHeight="1">
      <x:c r="A372" s="38"/>
      <x:c r="B372" s="38"/>
      <x:c r="C372" s="38"/>
      <x:c r="D372" s="38"/>
      <x:c r="E372" s="38"/>
      <x:c r="F372" s="39"/>
      <x:c r="G372" s="38"/>
      <x:c r="H372" s="40" t="str">
        <x:f>IF(A372="","",SUMIFS(Mouvements!$E$6:$E$505,Mouvements!$C$6:$C$505,A372,Mouvements!$D$6:$D$505,"Entrée"))</x:f>
      </x:c>
      <x:c r="I372" s="40" t="str">
        <x:f>IF(A372="","",SUMIFS(Mouvements!$E$6:$E$505,Mouvements!$C$6:$C$505,A372,Mouvements!$D$6:$D$505,"Sortie"))</x:f>
      </x:c>
      <x:c r="J372" s="40" t="str">
        <x:f>IF(A372="","",E372+H372-I372)</x:f>
      </x:c>
      <x:c r="K372" s="41" t="str">
        <x:f>IF(A372="","",J372*F372)</x:f>
      </x:c>
      <x:c r="L372" s="47" t="str">
        <x:f>IF(A372="","",IF(COUNTIF($A$6:$A$505,A372)&gt;1,"Doublon code",IF(J372&lt;0,"Stock négatif",IF(J372=0,"Rupture",IF(J372&lt;=G372,"Sous seuil","Disponible")))))</x:f>
      </x:c>
    </x:row>
    <x:row r="373" ht="23" customHeight="1">
      <x:c r="A373" s="38"/>
      <x:c r="B373" s="38"/>
      <x:c r="C373" s="38"/>
      <x:c r="D373" s="38"/>
      <x:c r="E373" s="38"/>
      <x:c r="F373" s="39"/>
      <x:c r="G373" s="38"/>
      <x:c r="H373" s="40" t="str">
        <x:f>IF(A373="","",SUMIFS(Mouvements!$E$6:$E$505,Mouvements!$C$6:$C$505,A373,Mouvements!$D$6:$D$505,"Entrée"))</x:f>
      </x:c>
      <x:c r="I373" s="40" t="str">
        <x:f>IF(A373="","",SUMIFS(Mouvements!$E$6:$E$505,Mouvements!$C$6:$C$505,A373,Mouvements!$D$6:$D$505,"Sortie"))</x:f>
      </x:c>
      <x:c r="J373" s="40" t="str">
        <x:f>IF(A373="","",E373+H373-I373)</x:f>
      </x:c>
      <x:c r="K373" s="41" t="str">
        <x:f>IF(A373="","",J373*F373)</x:f>
      </x:c>
      <x:c r="L373" s="47" t="str">
        <x:f>IF(A373="","",IF(COUNTIF($A$6:$A$505,A373)&gt;1,"Doublon code",IF(J373&lt;0,"Stock négatif",IF(J373=0,"Rupture",IF(J373&lt;=G373,"Sous seuil","Disponible")))))</x:f>
      </x:c>
    </x:row>
    <x:row r="374" ht="23" customHeight="1">
      <x:c r="A374" s="38"/>
      <x:c r="B374" s="38"/>
      <x:c r="C374" s="38"/>
      <x:c r="D374" s="38"/>
      <x:c r="E374" s="38"/>
      <x:c r="F374" s="39"/>
      <x:c r="G374" s="38"/>
      <x:c r="H374" s="40" t="str">
        <x:f>IF(A374="","",SUMIFS(Mouvements!$E$6:$E$505,Mouvements!$C$6:$C$505,A374,Mouvements!$D$6:$D$505,"Entrée"))</x:f>
      </x:c>
      <x:c r="I374" s="40" t="str">
        <x:f>IF(A374="","",SUMIFS(Mouvements!$E$6:$E$505,Mouvements!$C$6:$C$505,A374,Mouvements!$D$6:$D$505,"Sortie"))</x:f>
      </x:c>
      <x:c r="J374" s="40" t="str">
        <x:f>IF(A374="","",E374+H374-I374)</x:f>
      </x:c>
      <x:c r="K374" s="41" t="str">
        <x:f>IF(A374="","",J374*F374)</x:f>
      </x:c>
      <x:c r="L374" s="47" t="str">
        <x:f>IF(A374="","",IF(COUNTIF($A$6:$A$505,A374)&gt;1,"Doublon code",IF(J374&lt;0,"Stock négatif",IF(J374=0,"Rupture",IF(J374&lt;=G374,"Sous seuil","Disponible")))))</x:f>
      </x:c>
    </x:row>
    <x:row r="375" ht="23" customHeight="1">
      <x:c r="A375" s="38"/>
      <x:c r="B375" s="38"/>
      <x:c r="C375" s="38"/>
      <x:c r="D375" s="38"/>
      <x:c r="E375" s="38"/>
      <x:c r="F375" s="39"/>
      <x:c r="G375" s="38"/>
      <x:c r="H375" s="40" t="str">
        <x:f>IF(A375="","",SUMIFS(Mouvements!$E$6:$E$505,Mouvements!$C$6:$C$505,A375,Mouvements!$D$6:$D$505,"Entrée"))</x:f>
      </x:c>
      <x:c r="I375" s="40" t="str">
        <x:f>IF(A375="","",SUMIFS(Mouvements!$E$6:$E$505,Mouvements!$C$6:$C$505,A375,Mouvements!$D$6:$D$505,"Sortie"))</x:f>
      </x:c>
      <x:c r="J375" s="40" t="str">
        <x:f>IF(A375="","",E375+H375-I375)</x:f>
      </x:c>
      <x:c r="K375" s="41" t="str">
        <x:f>IF(A375="","",J375*F375)</x:f>
      </x:c>
      <x:c r="L375" s="47" t="str">
        <x:f>IF(A375="","",IF(COUNTIF($A$6:$A$505,A375)&gt;1,"Doublon code",IF(J375&lt;0,"Stock négatif",IF(J375=0,"Rupture",IF(J375&lt;=G375,"Sous seuil","Disponible")))))</x:f>
      </x:c>
    </x:row>
    <x:row r="376" ht="23" customHeight="1">
      <x:c r="A376" s="38"/>
      <x:c r="B376" s="38"/>
      <x:c r="C376" s="38"/>
      <x:c r="D376" s="38"/>
      <x:c r="E376" s="38"/>
      <x:c r="F376" s="39"/>
      <x:c r="G376" s="38"/>
      <x:c r="H376" s="40" t="str">
        <x:f>IF(A376="","",SUMIFS(Mouvements!$E$6:$E$505,Mouvements!$C$6:$C$505,A376,Mouvements!$D$6:$D$505,"Entrée"))</x:f>
      </x:c>
      <x:c r="I376" s="40" t="str">
        <x:f>IF(A376="","",SUMIFS(Mouvements!$E$6:$E$505,Mouvements!$C$6:$C$505,A376,Mouvements!$D$6:$D$505,"Sortie"))</x:f>
      </x:c>
      <x:c r="J376" s="40" t="str">
        <x:f>IF(A376="","",E376+H376-I376)</x:f>
      </x:c>
      <x:c r="K376" s="41" t="str">
        <x:f>IF(A376="","",J376*F376)</x:f>
      </x:c>
      <x:c r="L376" s="47" t="str">
        <x:f>IF(A376="","",IF(COUNTIF($A$6:$A$505,A376)&gt;1,"Doublon code",IF(J376&lt;0,"Stock négatif",IF(J376=0,"Rupture",IF(J376&lt;=G376,"Sous seuil","Disponible")))))</x:f>
      </x:c>
    </x:row>
    <x:row r="377" ht="23" customHeight="1">
      <x:c r="A377" s="38"/>
      <x:c r="B377" s="38"/>
      <x:c r="C377" s="38"/>
      <x:c r="D377" s="38"/>
      <x:c r="E377" s="38"/>
      <x:c r="F377" s="39"/>
      <x:c r="G377" s="38"/>
      <x:c r="H377" s="40" t="str">
        <x:f>IF(A377="","",SUMIFS(Mouvements!$E$6:$E$505,Mouvements!$C$6:$C$505,A377,Mouvements!$D$6:$D$505,"Entrée"))</x:f>
      </x:c>
      <x:c r="I377" s="40" t="str">
        <x:f>IF(A377="","",SUMIFS(Mouvements!$E$6:$E$505,Mouvements!$C$6:$C$505,A377,Mouvements!$D$6:$D$505,"Sortie"))</x:f>
      </x:c>
      <x:c r="J377" s="40" t="str">
        <x:f>IF(A377="","",E377+H377-I377)</x:f>
      </x:c>
      <x:c r="K377" s="41" t="str">
        <x:f>IF(A377="","",J377*F377)</x:f>
      </x:c>
      <x:c r="L377" s="47" t="str">
        <x:f>IF(A377="","",IF(COUNTIF($A$6:$A$505,A377)&gt;1,"Doublon code",IF(J377&lt;0,"Stock négatif",IF(J377=0,"Rupture",IF(J377&lt;=G377,"Sous seuil","Disponible")))))</x:f>
      </x:c>
    </x:row>
    <x:row r="378" ht="23" customHeight="1">
      <x:c r="A378" s="38"/>
      <x:c r="B378" s="38"/>
      <x:c r="C378" s="38"/>
      <x:c r="D378" s="38"/>
      <x:c r="E378" s="38"/>
      <x:c r="F378" s="39"/>
      <x:c r="G378" s="38"/>
      <x:c r="H378" s="40" t="str">
        <x:f>IF(A378="","",SUMIFS(Mouvements!$E$6:$E$505,Mouvements!$C$6:$C$505,A378,Mouvements!$D$6:$D$505,"Entrée"))</x:f>
      </x:c>
      <x:c r="I378" s="40" t="str">
        <x:f>IF(A378="","",SUMIFS(Mouvements!$E$6:$E$505,Mouvements!$C$6:$C$505,A378,Mouvements!$D$6:$D$505,"Sortie"))</x:f>
      </x:c>
      <x:c r="J378" s="40" t="str">
        <x:f>IF(A378="","",E378+H378-I378)</x:f>
      </x:c>
      <x:c r="K378" s="41" t="str">
        <x:f>IF(A378="","",J378*F378)</x:f>
      </x:c>
      <x:c r="L378" s="47" t="str">
        <x:f>IF(A378="","",IF(COUNTIF($A$6:$A$505,A378)&gt;1,"Doublon code",IF(J378&lt;0,"Stock négatif",IF(J378=0,"Rupture",IF(J378&lt;=G378,"Sous seuil","Disponible")))))</x:f>
      </x:c>
    </x:row>
    <x:row r="379" ht="23" customHeight="1">
      <x:c r="A379" s="38"/>
      <x:c r="B379" s="38"/>
      <x:c r="C379" s="38"/>
      <x:c r="D379" s="38"/>
      <x:c r="E379" s="38"/>
      <x:c r="F379" s="39"/>
      <x:c r="G379" s="38"/>
      <x:c r="H379" s="40" t="str">
        <x:f>IF(A379="","",SUMIFS(Mouvements!$E$6:$E$505,Mouvements!$C$6:$C$505,A379,Mouvements!$D$6:$D$505,"Entrée"))</x:f>
      </x:c>
      <x:c r="I379" s="40" t="str">
        <x:f>IF(A379="","",SUMIFS(Mouvements!$E$6:$E$505,Mouvements!$C$6:$C$505,A379,Mouvements!$D$6:$D$505,"Sortie"))</x:f>
      </x:c>
      <x:c r="J379" s="40" t="str">
        <x:f>IF(A379="","",E379+H379-I379)</x:f>
      </x:c>
      <x:c r="K379" s="41" t="str">
        <x:f>IF(A379="","",J379*F379)</x:f>
      </x:c>
      <x:c r="L379" s="47" t="str">
        <x:f>IF(A379="","",IF(COUNTIF($A$6:$A$505,A379)&gt;1,"Doublon code",IF(J379&lt;0,"Stock négatif",IF(J379=0,"Rupture",IF(J379&lt;=G379,"Sous seuil","Disponible")))))</x:f>
      </x:c>
    </x:row>
    <x:row r="380" ht="23" customHeight="1">
      <x:c r="A380" s="38"/>
      <x:c r="B380" s="38"/>
      <x:c r="C380" s="38"/>
      <x:c r="D380" s="38"/>
      <x:c r="E380" s="38"/>
      <x:c r="F380" s="39"/>
      <x:c r="G380" s="38"/>
      <x:c r="H380" s="40" t="str">
        <x:f>IF(A380="","",SUMIFS(Mouvements!$E$6:$E$505,Mouvements!$C$6:$C$505,A380,Mouvements!$D$6:$D$505,"Entrée"))</x:f>
      </x:c>
      <x:c r="I380" s="40" t="str">
        <x:f>IF(A380="","",SUMIFS(Mouvements!$E$6:$E$505,Mouvements!$C$6:$C$505,A380,Mouvements!$D$6:$D$505,"Sortie"))</x:f>
      </x:c>
      <x:c r="J380" s="40" t="str">
        <x:f>IF(A380="","",E380+H380-I380)</x:f>
      </x:c>
      <x:c r="K380" s="41" t="str">
        <x:f>IF(A380="","",J380*F380)</x:f>
      </x:c>
      <x:c r="L380" s="47" t="str">
        <x:f>IF(A380="","",IF(COUNTIF($A$6:$A$505,A380)&gt;1,"Doublon code",IF(J380&lt;0,"Stock négatif",IF(J380=0,"Rupture",IF(J380&lt;=G380,"Sous seuil","Disponible")))))</x:f>
      </x:c>
    </x:row>
    <x:row r="381" ht="23" customHeight="1">
      <x:c r="A381" s="38"/>
      <x:c r="B381" s="38"/>
      <x:c r="C381" s="38"/>
      <x:c r="D381" s="38"/>
      <x:c r="E381" s="38"/>
      <x:c r="F381" s="39"/>
      <x:c r="G381" s="38"/>
      <x:c r="H381" s="40" t="str">
        <x:f>IF(A381="","",SUMIFS(Mouvements!$E$6:$E$505,Mouvements!$C$6:$C$505,A381,Mouvements!$D$6:$D$505,"Entrée"))</x:f>
      </x:c>
      <x:c r="I381" s="40" t="str">
        <x:f>IF(A381="","",SUMIFS(Mouvements!$E$6:$E$505,Mouvements!$C$6:$C$505,A381,Mouvements!$D$6:$D$505,"Sortie"))</x:f>
      </x:c>
      <x:c r="J381" s="40" t="str">
        <x:f>IF(A381="","",E381+H381-I381)</x:f>
      </x:c>
      <x:c r="K381" s="41" t="str">
        <x:f>IF(A381="","",J381*F381)</x:f>
      </x:c>
      <x:c r="L381" s="47" t="str">
        <x:f>IF(A381="","",IF(COUNTIF($A$6:$A$505,A381)&gt;1,"Doublon code",IF(J381&lt;0,"Stock négatif",IF(J381=0,"Rupture",IF(J381&lt;=G381,"Sous seuil","Disponible")))))</x:f>
      </x:c>
    </x:row>
    <x:row r="382" ht="23" customHeight="1">
      <x:c r="A382" s="38"/>
      <x:c r="B382" s="38"/>
      <x:c r="C382" s="38"/>
      <x:c r="D382" s="38"/>
      <x:c r="E382" s="38"/>
      <x:c r="F382" s="39"/>
      <x:c r="G382" s="38"/>
      <x:c r="H382" s="40" t="str">
        <x:f>IF(A382="","",SUMIFS(Mouvements!$E$6:$E$505,Mouvements!$C$6:$C$505,A382,Mouvements!$D$6:$D$505,"Entrée"))</x:f>
      </x:c>
      <x:c r="I382" s="40" t="str">
        <x:f>IF(A382="","",SUMIFS(Mouvements!$E$6:$E$505,Mouvements!$C$6:$C$505,A382,Mouvements!$D$6:$D$505,"Sortie"))</x:f>
      </x:c>
      <x:c r="J382" s="40" t="str">
        <x:f>IF(A382="","",E382+H382-I382)</x:f>
      </x:c>
      <x:c r="K382" s="41" t="str">
        <x:f>IF(A382="","",J382*F382)</x:f>
      </x:c>
      <x:c r="L382" s="47" t="str">
        <x:f>IF(A382="","",IF(COUNTIF($A$6:$A$505,A382)&gt;1,"Doublon code",IF(J382&lt;0,"Stock négatif",IF(J382=0,"Rupture",IF(J382&lt;=G382,"Sous seuil","Disponible")))))</x:f>
      </x:c>
    </x:row>
    <x:row r="383" ht="23" customHeight="1">
      <x:c r="A383" s="38"/>
      <x:c r="B383" s="38"/>
      <x:c r="C383" s="38"/>
      <x:c r="D383" s="38"/>
      <x:c r="E383" s="38"/>
      <x:c r="F383" s="39"/>
      <x:c r="G383" s="38"/>
      <x:c r="H383" s="40" t="str">
        <x:f>IF(A383="","",SUMIFS(Mouvements!$E$6:$E$505,Mouvements!$C$6:$C$505,A383,Mouvements!$D$6:$D$505,"Entrée"))</x:f>
      </x:c>
      <x:c r="I383" s="40" t="str">
        <x:f>IF(A383="","",SUMIFS(Mouvements!$E$6:$E$505,Mouvements!$C$6:$C$505,A383,Mouvements!$D$6:$D$505,"Sortie"))</x:f>
      </x:c>
      <x:c r="J383" s="40" t="str">
        <x:f>IF(A383="","",E383+H383-I383)</x:f>
      </x:c>
      <x:c r="K383" s="41" t="str">
        <x:f>IF(A383="","",J383*F383)</x:f>
      </x:c>
      <x:c r="L383" s="47" t="str">
        <x:f>IF(A383="","",IF(COUNTIF($A$6:$A$505,A383)&gt;1,"Doublon code",IF(J383&lt;0,"Stock négatif",IF(J383=0,"Rupture",IF(J383&lt;=G383,"Sous seuil","Disponible")))))</x:f>
      </x:c>
    </x:row>
    <x:row r="384" ht="23" customHeight="1">
      <x:c r="A384" s="38"/>
      <x:c r="B384" s="38"/>
      <x:c r="C384" s="38"/>
      <x:c r="D384" s="38"/>
      <x:c r="E384" s="38"/>
      <x:c r="F384" s="39"/>
      <x:c r="G384" s="38"/>
      <x:c r="H384" s="40" t="str">
        <x:f>IF(A384="","",SUMIFS(Mouvements!$E$6:$E$505,Mouvements!$C$6:$C$505,A384,Mouvements!$D$6:$D$505,"Entrée"))</x:f>
      </x:c>
      <x:c r="I384" s="40" t="str">
        <x:f>IF(A384="","",SUMIFS(Mouvements!$E$6:$E$505,Mouvements!$C$6:$C$505,A384,Mouvements!$D$6:$D$505,"Sortie"))</x:f>
      </x:c>
      <x:c r="J384" s="40" t="str">
        <x:f>IF(A384="","",E384+H384-I384)</x:f>
      </x:c>
      <x:c r="K384" s="41" t="str">
        <x:f>IF(A384="","",J384*F384)</x:f>
      </x:c>
      <x:c r="L384" s="47" t="str">
        <x:f>IF(A384="","",IF(COUNTIF($A$6:$A$505,A384)&gt;1,"Doublon code",IF(J384&lt;0,"Stock négatif",IF(J384=0,"Rupture",IF(J384&lt;=G384,"Sous seuil","Disponible")))))</x:f>
      </x:c>
    </x:row>
    <x:row r="385" ht="23" customHeight="1">
      <x:c r="A385" s="38"/>
      <x:c r="B385" s="38"/>
      <x:c r="C385" s="38"/>
      <x:c r="D385" s="38"/>
      <x:c r="E385" s="38"/>
      <x:c r="F385" s="39"/>
      <x:c r="G385" s="38"/>
      <x:c r="H385" s="40" t="str">
        <x:f>IF(A385="","",SUMIFS(Mouvements!$E$6:$E$505,Mouvements!$C$6:$C$505,A385,Mouvements!$D$6:$D$505,"Entrée"))</x:f>
      </x:c>
      <x:c r="I385" s="40" t="str">
        <x:f>IF(A385="","",SUMIFS(Mouvements!$E$6:$E$505,Mouvements!$C$6:$C$505,A385,Mouvements!$D$6:$D$505,"Sortie"))</x:f>
      </x:c>
      <x:c r="J385" s="40" t="str">
        <x:f>IF(A385="","",E385+H385-I385)</x:f>
      </x:c>
      <x:c r="K385" s="41" t="str">
        <x:f>IF(A385="","",J385*F385)</x:f>
      </x:c>
      <x:c r="L385" s="47" t="str">
        <x:f>IF(A385="","",IF(COUNTIF($A$6:$A$505,A385)&gt;1,"Doublon code",IF(J385&lt;0,"Stock négatif",IF(J385=0,"Rupture",IF(J385&lt;=G385,"Sous seuil","Disponible")))))</x:f>
      </x:c>
    </x:row>
    <x:row r="386" ht="23" customHeight="1">
      <x:c r="A386" s="38"/>
      <x:c r="B386" s="38"/>
      <x:c r="C386" s="38"/>
      <x:c r="D386" s="38"/>
      <x:c r="E386" s="38"/>
      <x:c r="F386" s="39"/>
      <x:c r="G386" s="38"/>
      <x:c r="H386" s="40" t="str">
        <x:f>IF(A386="","",SUMIFS(Mouvements!$E$6:$E$505,Mouvements!$C$6:$C$505,A386,Mouvements!$D$6:$D$505,"Entrée"))</x:f>
      </x:c>
      <x:c r="I386" s="40" t="str">
        <x:f>IF(A386="","",SUMIFS(Mouvements!$E$6:$E$505,Mouvements!$C$6:$C$505,A386,Mouvements!$D$6:$D$505,"Sortie"))</x:f>
      </x:c>
      <x:c r="J386" s="40" t="str">
        <x:f>IF(A386="","",E386+H386-I386)</x:f>
      </x:c>
      <x:c r="K386" s="41" t="str">
        <x:f>IF(A386="","",J386*F386)</x:f>
      </x:c>
      <x:c r="L386" s="47" t="str">
        <x:f>IF(A386="","",IF(COUNTIF($A$6:$A$505,A386)&gt;1,"Doublon code",IF(J386&lt;0,"Stock négatif",IF(J386=0,"Rupture",IF(J386&lt;=G386,"Sous seuil","Disponible")))))</x:f>
      </x:c>
    </x:row>
    <x:row r="387" ht="23" customHeight="1">
      <x:c r="A387" s="38"/>
      <x:c r="B387" s="38"/>
      <x:c r="C387" s="38"/>
      <x:c r="D387" s="38"/>
      <x:c r="E387" s="38"/>
      <x:c r="F387" s="39"/>
      <x:c r="G387" s="38"/>
      <x:c r="H387" s="40" t="str">
        <x:f>IF(A387="","",SUMIFS(Mouvements!$E$6:$E$505,Mouvements!$C$6:$C$505,A387,Mouvements!$D$6:$D$505,"Entrée"))</x:f>
      </x:c>
      <x:c r="I387" s="40" t="str">
        <x:f>IF(A387="","",SUMIFS(Mouvements!$E$6:$E$505,Mouvements!$C$6:$C$505,A387,Mouvements!$D$6:$D$505,"Sortie"))</x:f>
      </x:c>
      <x:c r="J387" s="40" t="str">
        <x:f>IF(A387="","",E387+H387-I387)</x:f>
      </x:c>
      <x:c r="K387" s="41" t="str">
        <x:f>IF(A387="","",J387*F387)</x:f>
      </x:c>
      <x:c r="L387" s="47" t="str">
        <x:f>IF(A387="","",IF(COUNTIF($A$6:$A$505,A387)&gt;1,"Doublon code",IF(J387&lt;0,"Stock négatif",IF(J387=0,"Rupture",IF(J387&lt;=G387,"Sous seuil","Disponible")))))</x:f>
      </x:c>
    </x:row>
    <x:row r="388" ht="23" customHeight="1">
      <x:c r="A388" s="38"/>
      <x:c r="B388" s="38"/>
      <x:c r="C388" s="38"/>
      <x:c r="D388" s="38"/>
      <x:c r="E388" s="38"/>
      <x:c r="F388" s="39"/>
      <x:c r="G388" s="38"/>
      <x:c r="H388" s="40" t="str">
        <x:f>IF(A388="","",SUMIFS(Mouvements!$E$6:$E$505,Mouvements!$C$6:$C$505,A388,Mouvements!$D$6:$D$505,"Entrée"))</x:f>
      </x:c>
      <x:c r="I388" s="40" t="str">
        <x:f>IF(A388="","",SUMIFS(Mouvements!$E$6:$E$505,Mouvements!$C$6:$C$505,A388,Mouvements!$D$6:$D$505,"Sortie"))</x:f>
      </x:c>
      <x:c r="J388" s="40" t="str">
        <x:f>IF(A388="","",E388+H388-I388)</x:f>
      </x:c>
      <x:c r="K388" s="41" t="str">
        <x:f>IF(A388="","",J388*F388)</x:f>
      </x:c>
      <x:c r="L388" s="47" t="str">
        <x:f>IF(A388="","",IF(COUNTIF($A$6:$A$505,A388)&gt;1,"Doublon code",IF(J388&lt;0,"Stock négatif",IF(J388=0,"Rupture",IF(J388&lt;=G388,"Sous seuil","Disponible")))))</x:f>
      </x:c>
    </x:row>
    <x:row r="389" ht="23" customHeight="1">
      <x:c r="A389" s="38"/>
      <x:c r="B389" s="38"/>
      <x:c r="C389" s="38"/>
      <x:c r="D389" s="38"/>
      <x:c r="E389" s="38"/>
      <x:c r="F389" s="39"/>
      <x:c r="G389" s="38"/>
      <x:c r="H389" s="40" t="str">
        <x:f>IF(A389="","",SUMIFS(Mouvements!$E$6:$E$505,Mouvements!$C$6:$C$505,A389,Mouvements!$D$6:$D$505,"Entrée"))</x:f>
      </x:c>
      <x:c r="I389" s="40" t="str">
        <x:f>IF(A389="","",SUMIFS(Mouvements!$E$6:$E$505,Mouvements!$C$6:$C$505,A389,Mouvements!$D$6:$D$505,"Sortie"))</x:f>
      </x:c>
      <x:c r="J389" s="40" t="str">
        <x:f>IF(A389="","",E389+H389-I389)</x:f>
      </x:c>
      <x:c r="K389" s="41" t="str">
        <x:f>IF(A389="","",J389*F389)</x:f>
      </x:c>
      <x:c r="L389" s="47" t="str">
        <x:f>IF(A389="","",IF(COUNTIF($A$6:$A$505,A389)&gt;1,"Doublon code",IF(J389&lt;0,"Stock négatif",IF(J389=0,"Rupture",IF(J389&lt;=G389,"Sous seuil","Disponible")))))</x:f>
      </x:c>
    </x:row>
    <x:row r="390" ht="23" customHeight="1">
      <x:c r="A390" s="38"/>
      <x:c r="B390" s="38"/>
      <x:c r="C390" s="38"/>
      <x:c r="D390" s="38"/>
      <x:c r="E390" s="38"/>
      <x:c r="F390" s="39"/>
      <x:c r="G390" s="38"/>
      <x:c r="H390" s="40" t="str">
        <x:f>IF(A390="","",SUMIFS(Mouvements!$E$6:$E$505,Mouvements!$C$6:$C$505,A390,Mouvements!$D$6:$D$505,"Entrée"))</x:f>
      </x:c>
      <x:c r="I390" s="40" t="str">
        <x:f>IF(A390="","",SUMIFS(Mouvements!$E$6:$E$505,Mouvements!$C$6:$C$505,A390,Mouvements!$D$6:$D$505,"Sortie"))</x:f>
      </x:c>
      <x:c r="J390" s="40" t="str">
        <x:f>IF(A390="","",E390+H390-I390)</x:f>
      </x:c>
      <x:c r="K390" s="41" t="str">
        <x:f>IF(A390="","",J390*F390)</x:f>
      </x:c>
      <x:c r="L390" s="47" t="str">
        <x:f>IF(A390="","",IF(COUNTIF($A$6:$A$505,A390)&gt;1,"Doublon code",IF(J390&lt;0,"Stock négatif",IF(J390=0,"Rupture",IF(J390&lt;=G390,"Sous seuil","Disponible")))))</x:f>
      </x:c>
    </x:row>
    <x:row r="391" ht="23" customHeight="1">
      <x:c r="A391" s="38"/>
      <x:c r="B391" s="38"/>
      <x:c r="C391" s="38"/>
      <x:c r="D391" s="38"/>
      <x:c r="E391" s="38"/>
      <x:c r="F391" s="39"/>
      <x:c r="G391" s="38"/>
      <x:c r="H391" s="40" t="str">
        <x:f>IF(A391="","",SUMIFS(Mouvements!$E$6:$E$505,Mouvements!$C$6:$C$505,A391,Mouvements!$D$6:$D$505,"Entrée"))</x:f>
      </x:c>
      <x:c r="I391" s="40" t="str">
        <x:f>IF(A391="","",SUMIFS(Mouvements!$E$6:$E$505,Mouvements!$C$6:$C$505,A391,Mouvements!$D$6:$D$505,"Sortie"))</x:f>
      </x:c>
      <x:c r="J391" s="40" t="str">
        <x:f>IF(A391="","",E391+H391-I391)</x:f>
      </x:c>
      <x:c r="K391" s="41" t="str">
        <x:f>IF(A391="","",J391*F391)</x:f>
      </x:c>
      <x:c r="L391" s="47" t="str">
        <x:f>IF(A391="","",IF(COUNTIF($A$6:$A$505,A391)&gt;1,"Doublon code",IF(J391&lt;0,"Stock négatif",IF(J391=0,"Rupture",IF(J391&lt;=G391,"Sous seuil","Disponible")))))</x:f>
      </x:c>
    </x:row>
    <x:row r="392" ht="23" customHeight="1">
      <x:c r="A392" s="38"/>
      <x:c r="B392" s="38"/>
      <x:c r="C392" s="38"/>
      <x:c r="D392" s="38"/>
      <x:c r="E392" s="38"/>
      <x:c r="F392" s="39"/>
      <x:c r="G392" s="38"/>
      <x:c r="H392" s="40" t="str">
        <x:f>IF(A392="","",SUMIFS(Mouvements!$E$6:$E$505,Mouvements!$C$6:$C$505,A392,Mouvements!$D$6:$D$505,"Entrée"))</x:f>
      </x:c>
      <x:c r="I392" s="40" t="str">
        <x:f>IF(A392="","",SUMIFS(Mouvements!$E$6:$E$505,Mouvements!$C$6:$C$505,A392,Mouvements!$D$6:$D$505,"Sortie"))</x:f>
      </x:c>
      <x:c r="J392" s="40" t="str">
        <x:f>IF(A392="","",E392+H392-I392)</x:f>
      </x:c>
      <x:c r="K392" s="41" t="str">
        <x:f>IF(A392="","",J392*F392)</x:f>
      </x:c>
      <x:c r="L392" s="47" t="str">
        <x:f>IF(A392="","",IF(COUNTIF($A$6:$A$505,A392)&gt;1,"Doublon code",IF(J392&lt;0,"Stock négatif",IF(J392=0,"Rupture",IF(J392&lt;=G392,"Sous seuil","Disponible")))))</x:f>
      </x:c>
    </x:row>
    <x:row r="393" ht="23" customHeight="1">
      <x:c r="A393" s="38"/>
      <x:c r="B393" s="38"/>
      <x:c r="C393" s="38"/>
      <x:c r="D393" s="38"/>
      <x:c r="E393" s="38"/>
      <x:c r="F393" s="39"/>
      <x:c r="G393" s="38"/>
      <x:c r="H393" s="40" t="str">
        <x:f>IF(A393="","",SUMIFS(Mouvements!$E$6:$E$505,Mouvements!$C$6:$C$505,A393,Mouvements!$D$6:$D$505,"Entrée"))</x:f>
      </x:c>
      <x:c r="I393" s="40" t="str">
        <x:f>IF(A393="","",SUMIFS(Mouvements!$E$6:$E$505,Mouvements!$C$6:$C$505,A393,Mouvements!$D$6:$D$505,"Sortie"))</x:f>
      </x:c>
      <x:c r="J393" s="40" t="str">
        <x:f>IF(A393="","",E393+H393-I393)</x:f>
      </x:c>
      <x:c r="K393" s="41" t="str">
        <x:f>IF(A393="","",J393*F393)</x:f>
      </x:c>
      <x:c r="L393" s="47" t="str">
        <x:f>IF(A393="","",IF(COUNTIF($A$6:$A$505,A393)&gt;1,"Doublon code",IF(J393&lt;0,"Stock négatif",IF(J393=0,"Rupture",IF(J393&lt;=G393,"Sous seuil","Disponible")))))</x:f>
      </x:c>
    </x:row>
    <x:row r="394" ht="23" customHeight="1">
      <x:c r="A394" s="38"/>
      <x:c r="B394" s="38"/>
      <x:c r="C394" s="38"/>
      <x:c r="D394" s="38"/>
      <x:c r="E394" s="38"/>
      <x:c r="F394" s="39"/>
      <x:c r="G394" s="38"/>
      <x:c r="H394" s="40" t="str">
        <x:f>IF(A394="","",SUMIFS(Mouvements!$E$6:$E$505,Mouvements!$C$6:$C$505,A394,Mouvements!$D$6:$D$505,"Entrée"))</x:f>
      </x:c>
      <x:c r="I394" s="40" t="str">
        <x:f>IF(A394="","",SUMIFS(Mouvements!$E$6:$E$505,Mouvements!$C$6:$C$505,A394,Mouvements!$D$6:$D$505,"Sortie"))</x:f>
      </x:c>
      <x:c r="J394" s="40" t="str">
        <x:f>IF(A394="","",E394+H394-I394)</x:f>
      </x:c>
      <x:c r="K394" s="41" t="str">
        <x:f>IF(A394="","",J394*F394)</x:f>
      </x:c>
      <x:c r="L394" s="47" t="str">
        <x:f>IF(A394="","",IF(COUNTIF($A$6:$A$505,A394)&gt;1,"Doublon code",IF(J394&lt;0,"Stock négatif",IF(J394=0,"Rupture",IF(J394&lt;=G394,"Sous seuil","Disponible")))))</x:f>
      </x:c>
    </x:row>
    <x:row r="395" ht="23" customHeight="1">
      <x:c r="A395" s="38"/>
      <x:c r="B395" s="38"/>
      <x:c r="C395" s="38"/>
      <x:c r="D395" s="38"/>
      <x:c r="E395" s="38"/>
      <x:c r="F395" s="39"/>
      <x:c r="G395" s="38"/>
      <x:c r="H395" s="40" t="str">
        <x:f>IF(A395="","",SUMIFS(Mouvements!$E$6:$E$505,Mouvements!$C$6:$C$505,A395,Mouvements!$D$6:$D$505,"Entrée"))</x:f>
      </x:c>
      <x:c r="I395" s="40" t="str">
        <x:f>IF(A395="","",SUMIFS(Mouvements!$E$6:$E$505,Mouvements!$C$6:$C$505,A395,Mouvements!$D$6:$D$505,"Sortie"))</x:f>
      </x:c>
      <x:c r="J395" s="40" t="str">
        <x:f>IF(A395="","",E395+H395-I395)</x:f>
      </x:c>
      <x:c r="K395" s="41" t="str">
        <x:f>IF(A395="","",J395*F395)</x:f>
      </x:c>
      <x:c r="L395" s="47" t="str">
        <x:f>IF(A395="","",IF(COUNTIF($A$6:$A$505,A395)&gt;1,"Doublon code",IF(J395&lt;0,"Stock négatif",IF(J395=0,"Rupture",IF(J395&lt;=G395,"Sous seuil","Disponible")))))</x:f>
      </x:c>
    </x:row>
    <x:row r="396" ht="23" customHeight="1">
      <x:c r="A396" s="38"/>
      <x:c r="B396" s="38"/>
      <x:c r="C396" s="38"/>
      <x:c r="D396" s="38"/>
      <x:c r="E396" s="38"/>
      <x:c r="F396" s="39"/>
      <x:c r="G396" s="38"/>
      <x:c r="H396" s="40" t="str">
        <x:f>IF(A396="","",SUMIFS(Mouvements!$E$6:$E$505,Mouvements!$C$6:$C$505,A396,Mouvements!$D$6:$D$505,"Entrée"))</x:f>
      </x:c>
      <x:c r="I396" s="40" t="str">
        <x:f>IF(A396="","",SUMIFS(Mouvements!$E$6:$E$505,Mouvements!$C$6:$C$505,A396,Mouvements!$D$6:$D$505,"Sortie"))</x:f>
      </x:c>
      <x:c r="J396" s="40" t="str">
        <x:f>IF(A396="","",E396+H396-I396)</x:f>
      </x:c>
      <x:c r="K396" s="41" t="str">
        <x:f>IF(A396="","",J396*F396)</x:f>
      </x:c>
      <x:c r="L396" s="47" t="str">
        <x:f>IF(A396="","",IF(COUNTIF($A$6:$A$505,A396)&gt;1,"Doublon code",IF(J396&lt;0,"Stock négatif",IF(J396=0,"Rupture",IF(J396&lt;=G396,"Sous seuil","Disponible")))))</x:f>
      </x:c>
    </x:row>
    <x:row r="397" ht="23" customHeight="1">
      <x:c r="A397" s="38"/>
      <x:c r="B397" s="38"/>
      <x:c r="C397" s="38"/>
      <x:c r="D397" s="38"/>
      <x:c r="E397" s="38"/>
      <x:c r="F397" s="39"/>
      <x:c r="G397" s="38"/>
      <x:c r="H397" s="40" t="str">
        <x:f>IF(A397="","",SUMIFS(Mouvements!$E$6:$E$505,Mouvements!$C$6:$C$505,A397,Mouvements!$D$6:$D$505,"Entrée"))</x:f>
      </x:c>
      <x:c r="I397" s="40" t="str">
        <x:f>IF(A397="","",SUMIFS(Mouvements!$E$6:$E$505,Mouvements!$C$6:$C$505,A397,Mouvements!$D$6:$D$505,"Sortie"))</x:f>
      </x:c>
      <x:c r="J397" s="40" t="str">
        <x:f>IF(A397="","",E397+H397-I397)</x:f>
      </x:c>
      <x:c r="K397" s="41" t="str">
        <x:f>IF(A397="","",J397*F397)</x:f>
      </x:c>
      <x:c r="L397" s="47" t="str">
        <x:f>IF(A397="","",IF(COUNTIF($A$6:$A$505,A397)&gt;1,"Doublon code",IF(J397&lt;0,"Stock négatif",IF(J397=0,"Rupture",IF(J397&lt;=G397,"Sous seuil","Disponible")))))</x:f>
      </x:c>
    </x:row>
    <x:row r="398" ht="23" customHeight="1">
      <x:c r="A398" s="38"/>
      <x:c r="B398" s="38"/>
      <x:c r="C398" s="38"/>
      <x:c r="D398" s="38"/>
      <x:c r="E398" s="38"/>
      <x:c r="F398" s="39"/>
      <x:c r="G398" s="38"/>
      <x:c r="H398" s="40" t="str">
        <x:f>IF(A398="","",SUMIFS(Mouvements!$E$6:$E$505,Mouvements!$C$6:$C$505,A398,Mouvements!$D$6:$D$505,"Entrée"))</x:f>
      </x:c>
      <x:c r="I398" s="40" t="str">
        <x:f>IF(A398="","",SUMIFS(Mouvements!$E$6:$E$505,Mouvements!$C$6:$C$505,A398,Mouvements!$D$6:$D$505,"Sortie"))</x:f>
      </x:c>
      <x:c r="J398" s="40" t="str">
        <x:f>IF(A398="","",E398+H398-I398)</x:f>
      </x:c>
      <x:c r="K398" s="41" t="str">
        <x:f>IF(A398="","",J398*F398)</x:f>
      </x:c>
      <x:c r="L398" s="47" t="str">
        <x:f>IF(A398="","",IF(COUNTIF($A$6:$A$505,A398)&gt;1,"Doublon code",IF(J398&lt;0,"Stock négatif",IF(J398=0,"Rupture",IF(J398&lt;=G398,"Sous seuil","Disponible")))))</x:f>
      </x:c>
    </x:row>
    <x:row r="399" ht="23" customHeight="1">
      <x:c r="A399" s="38"/>
      <x:c r="B399" s="38"/>
      <x:c r="C399" s="38"/>
      <x:c r="D399" s="38"/>
      <x:c r="E399" s="38"/>
      <x:c r="F399" s="39"/>
      <x:c r="G399" s="38"/>
      <x:c r="H399" s="40" t="str">
        <x:f>IF(A399="","",SUMIFS(Mouvements!$E$6:$E$505,Mouvements!$C$6:$C$505,A399,Mouvements!$D$6:$D$505,"Entrée"))</x:f>
      </x:c>
      <x:c r="I399" s="40" t="str">
        <x:f>IF(A399="","",SUMIFS(Mouvements!$E$6:$E$505,Mouvements!$C$6:$C$505,A399,Mouvements!$D$6:$D$505,"Sortie"))</x:f>
      </x:c>
      <x:c r="J399" s="40" t="str">
        <x:f>IF(A399="","",E399+H399-I399)</x:f>
      </x:c>
      <x:c r="K399" s="41" t="str">
        <x:f>IF(A399="","",J399*F399)</x:f>
      </x:c>
      <x:c r="L399" s="47" t="str">
        <x:f>IF(A399="","",IF(COUNTIF($A$6:$A$505,A399)&gt;1,"Doublon code",IF(J399&lt;0,"Stock négatif",IF(J399=0,"Rupture",IF(J399&lt;=G399,"Sous seuil","Disponible")))))</x:f>
      </x:c>
    </x:row>
    <x:row r="400" ht="23" customHeight="1">
      <x:c r="A400" s="38"/>
      <x:c r="B400" s="38"/>
      <x:c r="C400" s="38"/>
      <x:c r="D400" s="38"/>
      <x:c r="E400" s="38"/>
      <x:c r="F400" s="39"/>
      <x:c r="G400" s="38"/>
      <x:c r="H400" s="40" t="str">
        <x:f>IF(A400="","",SUMIFS(Mouvements!$E$6:$E$505,Mouvements!$C$6:$C$505,A400,Mouvements!$D$6:$D$505,"Entrée"))</x:f>
      </x:c>
      <x:c r="I400" s="40" t="str">
        <x:f>IF(A400="","",SUMIFS(Mouvements!$E$6:$E$505,Mouvements!$C$6:$C$505,A400,Mouvements!$D$6:$D$505,"Sortie"))</x:f>
      </x:c>
      <x:c r="J400" s="40" t="str">
        <x:f>IF(A400="","",E400+H400-I400)</x:f>
      </x:c>
      <x:c r="K400" s="41" t="str">
        <x:f>IF(A400="","",J400*F400)</x:f>
      </x:c>
      <x:c r="L400" s="47" t="str">
        <x:f>IF(A400="","",IF(COUNTIF($A$6:$A$505,A400)&gt;1,"Doublon code",IF(J400&lt;0,"Stock négatif",IF(J400=0,"Rupture",IF(J400&lt;=G400,"Sous seuil","Disponible")))))</x:f>
      </x:c>
    </x:row>
    <x:row r="401" ht="23" customHeight="1">
      <x:c r="A401" s="38"/>
      <x:c r="B401" s="38"/>
      <x:c r="C401" s="38"/>
      <x:c r="D401" s="38"/>
      <x:c r="E401" s="38"/>
      <x:c r="F401" s="39"/>
      <x:c r="G401" s="38"/>
      <x:c r="H401" s="40" t="str">
        <x:f>IF(A401="","",SUMIFS(Mouvements!$E$6:$E$505,Mouvements!$C$6:$C$505,A401,Mouvements!$D$6:$D$505,"Entrée"))</x:f>
      </x:c>
      <x:c r="I401" s="40" t="str">
        <x:f>IF(A401="","",SUMIFS(Mouvements!$E$6:$E$505,Mouvements!$C$6:$C$505,A401,Mouvements!$D$6:$D$505,"Sortie"))</x:f>
      </x:c>
      <x:c r="J401" s="40" t="str">
        <x:f>IF(A401="","",E401+H401-I401)</x:f>
      </x:c>
      <x:c r="K401" s="41" t="str">
        <x:f>IF(A401="","",J401*F401)</x:f>
      </x:c>
      <x:c r="L401" s="47" t="str">
        <x:f>IF(A401="","",IF(COUNTIF($A$6:$A$505,A401)&gt;1,"Doublon code",IF(J401&lt;0,"Stock négatif",IF(J401=0,"Rupture",IF(J401&lt;=G401,"Sous seuil","Disponible")))))</x:f>
      </x:c>
    </x:row>
    <x:row r="402" ht="23" customHeight="1">
      <x:c r="A402" s="38"/>
      <x:c r="B402" s="38"/>
      <x:c r="C402" s="38"/>
      <x:c r="D402" s="38"/>
      <x:c r="E402" s="38"/>
      <x:c r="F402" s="39"/>
      <x:c r="G402" s="38"/>
      <x:c r="H402" s="40" t="str">
        <x:f>IF(A402="","",SUMIFS(Mouvements!$E$6:$E$505,Mouvements!$C$6:$C$505,A402,Mouvements!$D$6:$D$505,"Entrée"))</x:f>
      </x:c>
      <x:c r="I402" s="40" t="str">
        <x:f>IF(A402="","",SUMIFS(Mouvements!$E$6:$E$505,Mouvements!$C$6:$C$505,A402,Mouvements!$D$6:$D$505,"Sortie"))</x:f>
      </x:c>
      <x:c r="J402" s="40" t="str">
        <x:f>IF(A402="","",E402+H402-I402)</x:f>
      </x:c>
      <x:c r="K402" s="41" t="str">
        <x:f>IF(A402="","",J402*F402)</x:f>
      </x:c>
      <x:c r="L402" s="47" t="str">
        <x:f>IF(A402="","",IF(COUNTIF($A$6:$A$505,A402)&gt;1,"Doublon code",IF(J402&lt;0,"Stock négatif",IF(J402=0,"Rupture",IF(J402&lt;=G402,"Sous seuil","Disponible")))))</x:f>
      </x:c>
    </x:row>
    <x:row r="403" ht="23" customHeight="1">
      <x:c r="A403" s="38"/>
      <x:c r="B403" s="38"/>
      <x:c r="C403" s="38"/>
      <x:c r="D403" s="38"/>
      <x:c r="E403" s="38"/>
      <x:c r="F403" s="39"/>
      <x:c r="G403" s="38"/>
      <x:c r="H403" s="40" t="str">
        <x:f>IF(A403="","",SUMIFS(Mouvements!$E$6:$E$505,Mouvements!$C$6:$C$505,A403,Mouvements!$D$6:$D$505,"Entrée"))</x:f>
      </x:c>
      <x:c r="I403" s="40" t="str">
        <x:f>IF(A403="","",SUMIFS(Mouvements!$E$6:$E$505,Mouvements!$C$6:$C$505,A403,Mouvements!$D$6:$D$505,"Sortie"))</x:f>
      </x:c>
      <x:c r="J403" s="40" t="str">
        <x:f>IF(A403="","",E403+H403-I403)</x:f>
      </x:c>
      <x:c r="K403" s="41" t="str">
        <x:f>IF(A403="","",J403*F403)</x:f>
      </x:c>
      <x:c r="L403" s="47" t="str">
        <x:f>IF(A403="","",IF(COUNTIF($A$6:$A$505,A403)&gt;1,"Doublon code",IF(J403&lt;0,"Stock négatif",IF(J403=0,"Rupture",IF(J403&lt;=G403,"Sous seuil","Disponible")))))</x:f>
      </x:c>
    </x:row>
    <x:row r="404" ht="23" customHeight="1">
      <x:c r="A404" s="38"/>
      <x:c r="B404" s="38"/>
      <x:c r="C404" s="38"/>
      <x:c r="D404" s="38"/>
      <x:c r="E404" s="38"/>
      <x:c r="F404" s="39"/>
      <x:c r="G404" s="38"/>
      <x:c r="H404" s="40" t="str">
        <x:f>IF(A404="","",SUMIFS(Mouvements!$E$6:$E$505,Mouvements!$C$6:$C$505,A404,Mouvements!$D$6:$D$505,"Entrée"))</x:f>
      </x:c>
      <x:c r="I404" s="40" t="str">
        <x:f>IF(A404="","",SUMIFS(Mouvements!$E$6:$E$505,Mouvements!$C$6:$C$505,A404,Mouvements!$D$6:$D$505,"Sortie"))</x:f>
      </x:c>
      <x:c r="J404" s="40" t="str">
        <x:f>IF(A404="","",E404+H404-I404)</x:f>
      </x:c>
      <x:c r="K404" s="41" t="str">
        <x:f>IF(A404="","",J404*F404)</x:f>
      </x:c>
      <x:c r="L404" s="47" t="str">
        <x:f>IF(A404="","",IF(COUNTIF($A$6:$A$505,A404)&gt;1,"Doublon code",IF(J404&lt;0,"Stock négatif",IF(J404=0,"Rupture",IF(J404&lt;=G404,"Sous seuil","Disponible")))))</x:f>
      </x:c>
    </x:row>
    <x:row r="405" ht="23" customHeight="1">
      <x:c r="A405" s="38"/>
      <x:c r="B405" s="38"/>
      <x:c r="C405" s="38"/>
      <x:c r="D405" s="38"/>
      <x:c r="E405" s="38"/>
      <x:c r="F405" s="39"/>
      <x:c r="G405" s="38"/>
      <x:c r="H405" s="40" t="str">
        <x:f>IF(A405="","",SUMIFS(Mouvements!$E$6:$E$505,Mouvements!$C$6:$C$505,A405,Mouvements!$D$6:$D$505,"Entrée"))</x:f>
      </x:c>
      <x:c r="I405" s="40" t="str">
        <x:f>IF(A405="","",SUMIFS(Mouvements!$E$6:$E$505,Mouvements!$C$6:$C$505,A405,Mouvements!$D$6:$D$505,"Sortie"))</x:f>
      </x:c>
      <x:c r="J405" s="40" t="str">
        <x:f>IF(A405="","",E405+H405-I405)</x:f>
      </x:c>
      <x:c r="K405" s="41" t="str">
        <x:f>IF(A405="","",J405*F405)</x:f>
      </x:c>
      <x:c r="L405" s="47" t="str">
        <x:f>IF(A405="","",IF(COUNTIF($A$6:$A$505,A405)&gt;1,"Doublon code",IF(J405&lt;0,"Stock négatif",IF(J405=0,"Rupture",IF(J405&lt;=G405,"Sous seuil","Disponible")))))</x:f>
      </x:c>
    </x:row>
    <x:row r="406" ht="23" customHeight="1">
      <x:c r="A406" s="38"/>
      <x:c r="B406" s="38"/>
      <x:c r="C406" s="38"/>
      <x:c r="D406" s="38"/>
      <x:c r="E406" s="38"/>
      <x:c r="F406" s="39"/>
      <x:c r="G406" s="38"/>
      <x:c r="H406" s="40" t="str">
        <x:f>IF(A406="","",SUMIFS(Mouvements!$E$6:$E$505,Mouvements!$C$6:$C$505,A406,Mouvements!$D$6:$D$505,"Entrée"))</x:f>
      </x:c>
      <x:c r="I406" s="40" t="str">
        <x:f>IF(A406="","",SUMIFS(Mouvements!$E$6:$E$505,Mouvements!$C$6:$C$505,A406,Mouvements!$D$6:$D$505,"Sortie"))</x:f>
      </x:c>
      <x:c r="J406" s="40" t="str">
        <x:f>IF(A406="","",E406+H406-I406)</x:f>
      </x:c>
      <x:c r="K406" s="41" t="str">
        <x:f>IF(A406="","",J406*F406)</x:f>
      </x:c>
      <x:c r="L406" s="47" t="str">
        <x:f>IF(A406="","",IF(COUNTIF($A$6:$A$505,A406)&gt;1,"Doublon code",IF(J406&lt;0,"Stock négatif",IF(J406=0,"Rupture",IF(J406&lt;=G406,"Sous seuil","Disponible")))))</x:f>
      </x:c>
    </x:row>
    <x:row r="407" ht="23" customHeight="1">
      <x:c r="A407" s="38"/>
      <x:c r="B407" s="38"/>
      <x:c r="C407" s="38"/>
      <x:c r="D407" s="38"/>
      <x:c r="E407" s="38"/>
      <x:c r="F407" s="39"/>
      <x:c r="G407" s="38"/>
      <x:c r="H407" s="40" t="str">
        <x:f>IF(A407="","",SUMIFS(Mouvements!$E$6:$E$505,Mouvements!$C$6:$C$505,A407,Mouvements!$D$6:$D$505,"Entrée"))</x:f>
      </x:c>
      <x:c r="I407" s="40" t="str">
        <x:f>IF(A407="","",SUMIFS(Mouvements!$E$6:$E$505,Mouvements!$C$6:$C$505,A407,Mouvements!$D$6:$D$505,"Sortie"))</x:f>
      </x:c>
      <x:c r="J407" s="40" t="str">
        <x:f>IF(A407="","",E407+H407-I407)</x:f>
      </x:c>
      <x:c r="K407" s="41" t="str">
        <x:f>IF(A407="","",J407*F407)</x:f>
      </x:c>
      <x:c r="L407" s="47" t="str">
        <x:f>IF(A407="","",IF(COUNTIF($A$6:$A$505,A407)&gt;1,"Doublon code",IF(J407&lt;0,"Stock négatif",IF(J407=0,"Rupture",IF(J407&lt;=G407,"Sous seuil","Disponible")))))</x:f>
      </x:c>
    </x:row>
    <x:row r="408" ht="23" customHeight="1">
      <x:c r="A408" s="38"/>
      <x:c r="B408" s="38"/>
      <x:c r="C408" s="38"/>
      <x:c r="D408" s="38"/>
      <x:c r="E408" s="38"/>
      <x:c r="F408" s="39"/>
      <x:c r="G408" s="38"/>
      <x:c r="H408" s="40" t="str">
        <x:f>IF(A408="","",SUMIFS(Mouvements!$E$6:$E$505,Mouvements!$C$6:$C$505,A408,Mouvements!$D$6:$D$505,"Entrée"))</x:f>
      </x:c>
      <x:c r="I408" s="40" t="str">
        <x:f>IF(A408="","",SUMIFS(Mouvements!$E$6:$E$505,Mouvements!$C$6:$C$505,A408,Mouvements!$D$6:$D$505,"Sortie"))</x:f>
      </x:c>
      <x:c r="J408" s="40" t="str">
        <x:f>IF(A408="","",E408+H408-I408)</x:f>
      </x:c>
      <x:c r="K408" s="41" t="str">
        <x:f>IF(A408="","",J408*F408)</x:f>
      </x:c>
      <x:c r="L408" s="47" t="str">
        <x:f>IF(A408="","",IF(COUNTIF($A$6:$A$505,A408)&gt;1,"Doublon code",IF(J408&lt;0,"Stock négatif",IF(J408=0,"Rupture",IF(J408&lt;=G408,"Sous seuil","Disponible")))))</x:f>
      </x:c>
    </x:row>
    <x:row r="409" ht="23" customHeight="1">
      <x:c r="A409" s="38"/>
      <x:c r="B409" s="38"/>
      <x:c r="C409" s="38"/>
      <x:c r="D409" s="38"/>
      <x:c r="E409" s="38"/>
      <x:c r="F409" s="39"/>
      <x:c r="G409" s="38"/>
      <x:c r="H409" s="40" t="str">
        <x:f>IF(A409="","",SUMIFS(Mouvements!$E$6:$E$505,Mouvements!$C$6:$C$505,A409,Mouvements!$D$6:$D$505,"Entrée"))</x:f>
      </x:c>
      <x:c r="I409" s="40" t="str">
        <x:f>IF(A409="","",SUMIFS(Mouvements!$E$6:$E$505,Mouvements!$C$6:$C$505,A409,Mouvements!$D$6:$D$505,"Sortie"))</x:f>
      </x:c>
      <x:c r="J409" s="40" t="str">
        <x:f>IF(A409="","",E409+H409-I409)</x:f>
      </x:c>
      <x:c r="K409" s="41" t="str">
        <x:f>IF(A409="","",J409*F409)</x:f>
      </x:c>
      <x:c r="L409" s="47" t="str">
        <x:f>IF(A409="","",IF(COUNTIF($A$6:$A$505,A409)&gt;1,"Doublon code",IF(J409&lt;0,"Stock négatif",IF(J409=0,"Rupture",IF(J409&lt;=G409,"Sous seuil","Disponible")))))</x:f>
      </x:c>
    </x:row>
    <x:row r="410" ht="23" customHeight="1">
      <x:c r="A410" s="38"/>
      <x:c r="B410" s="38"/>
      <x:c r="C410" s="38"/>
      <x:c r="D410" s="38"/>
      <x:c r="E410" s="38"/>
      <x:c r="F410" s="39"/>
      <x:c r="G410" s="38"/>
      <x:c r="H410" s="40" t="str">
        <x:f>IF(A410="","",SUMIFS(Mouvements!$E$6:$E$505,Mouvements!$C$6:$C$505,A410,Mouvements!$D$6:$D$505,"Entrée"))</x:f>
      </x:c>
      <x:c r="I410" s="40" t="str">
        <x:f>IF(A410="","",SUMIFS(Mouvements!$E$6:$E$505,Mouvements!$C$6:$C$505,A410,Mouvements!$D$6:$D$505,"Sortie"))</x:f>
      </x:c>
      <x:c r="J410" s="40" t="str">
        <x:f>IF(A410="","",E410+H410-I410)</x:f>
      </x:c>
      <x:c r="K410" s="41" t="str">
        <x:f>IF(A410="","",J410*F410)</x:f>
      </x:c>
      <x:c r="L410" s="47" t="str">
        <x:f>IF(A410="","",IF(COUNTIF($A$6:$A$505,A410)&gt;1,"Doublon code",IF(J410&lt;0,"Stock négatif",IF(J410=0,"Rupture",IF(J410&lt;=G410,"Sous seuil","Disponible")))))</x:f>
      </x:c>
    </x:row>
    <x:row r="411" ht="23" customHeight="1">
      <x:c r="A411" s="38"/>
      <x:c r="B411" s="38"/>
      <x:c r="C411" s="38"/>
      <x:c r="D411" s="38"/>
      <x:c r="E411" s="38"/>
      <x:c r="F411" s="39"/>
      <x:c r="G411" s="38"/>
      <x:c r="H411" s="40" t="str">
        <x:f>IF(A411="","",SUMIFS(Mouvements!$E$6:$E$505,Mouvements!$C$6:$C$505,A411,Mouvements!$D$6:$D$505,"Entrée"))</x:f>
      </x:c>
      <x:c r="I411" s="40" t="str">
        <x:f>IF(A411="","",SUMIFS(Mouvements!$E$6:$E$505,Mouvements!$C$6:$C$505,A411,Mouvements!$D$6:$D$505,"Sortie"))</x:f>
      </x:c>
      <x:c r="J411" s="40" t="str">
        <x:f>IF(A411="","",E411+H411-I411)</x:f>
      </x:c>
      <x:c r="K411" s="41" t="str">
        <x:f>IF(A411="","",J411*F411)</x:f>
      </x:c>
      <x:c r="L411" s="47" t="str">
        <x:f>IF(A411="","",IF(COUNTIF($A$6:$A$505,A411)&gt;1,"Doublon code",IF(J411&lt;0,"Stock négatif",IF(J411=0,"Rupture",IF(J411&lt;=G411,"Sous seuil","Disponible")))))</x:f>
      </x:c>
    </x:row>
    <x:row r="412" ht="23" customHeight="1">
      <x:c r="A412" s="38"/>
      <x:c r="B412" s="38"/>
      <x:c r="C412" s="38"/>
      <x:c r="D412" s="38"/>
      <x:c r="E412" s="38"/>
      <x:c r="F412" s="39"/>
      <x:c r="G412" s="38"/>
      <x:c r="H412" s="40" t="str">
        <x:f>IF(A412="","",SUMIFS(Mouvements!$E$6:$E$505,Mouvements!$C$6:$C$505,A412,Mouvements!$D$6:$D$505,"Entrée"))</x:f>
      </x:c>
      <x:c r="I412" s="40" t="str">
        <x:f>IF(A412="","",SUMIFS(Mouvements!$E$6:$E$505,Mouvements!$C$6:$C$505,A412,Mouvements!$D$6:$D$505,"Sortie"))</x:f>
      </x:c>
      <x:c r="J412" s="40" t="str">
        <x:f>IF(A412="","",E412+H412-I412)</x:f>
      </x:c>
      <x:c r="K412" s="41" t="str">
        <x:f>IF(A412="","",J412*F412)</x:f>
      </x:c>
      <x:c r="L412" s="47" t="str">
        <x:f>IF(A412="","",IF(COUNTIF($A$6:$A$505,A412)&gt;1,"Doublon code",IF(J412&lt;0,"Stock négatif",IF(J412=0,"Rupture",IF(J412&lt;=G412,"Sous seuil","Disponible")))))</x:f>
      </x:c>
    </x:row>
    <x:row r="413" ht="23" customHeight="1">
      <x:c r="A413" s="38"/>
      <x:c r="B413" s="38"/>
      <x:c r="C413" s="38"/>
      <x:c r="D413" s="38"/>
      <x:c r="E413" s="38"/>
      <x:c r="F413" s="39"/>
      <x:c r="G413" s="38"/>
      <x:c r="H413" s="40" t="str">
        <x:f>IF(A413="","",SUMIFS(Mouvements!$E$6:$E$505,Mouvements!$C$6:$C$505,A413,Mouvements!$D$6:$D$505,"Entrée"))</x:f>
      </x:c>
      <x:c r="I413" s="40" t="str">
        <x:f>IF(A413="","",SUMIFS(Mouvements!$E$6:$E$505,Mouvements!$C$6:$C$505,A413,Mouvements!$D$6:$D$505,"Sortie"))</x:f>
      </x:c>
      <x:c r="J413" s="40" t="str">
        <x:f>IF(A413="","",E413+H413-I413)</x:f>
      </x:c>
      <x:c r="K413" s="41" t="str">
        <x:f>IF(A413="","",J413*F413)</x:f>
      </x:c>
      <x:c r="L413" s="47" t="str">
        <x:f>IF(A413="","",IF(COUNTIF($A$6:$A$505,A413)&gt;1,"Doublon code",IF(J413&lt;0,"Stock négatif",IF(J413=0,"Rupture",IF(J413&lt;=G413,"Sous seuil","Disponible")))))</x:f>
      </x:c>
    </x:row>
    <x:row r="414" ht="23" customHeight="1">
      <x:c r="A414" s="38"/>
      <x:c r="B414" s="38"/>
      <x:c r="C414" s="38"/>
      <x:c r="D414" s="38"/>
      <x:c r="E414" s="38"/>
      <x:c r="F414" s="39"/>
      <x:c r="G414" s="38"/>
      <x:c r="H414" s="40" t="str">
        <x:f>IF(A414="","",SUMIFS(Mouvements!$E$6:$E$505,Mouvements!$C$6:$C$505,A414,Mouvements!$D$6:$D$505,"Entrée"))</x:f>
      </x:c>
      <x:c r="I414" s="40" t="str">
        <x:f>IF(A414="","",SUMIFS(Mouvements!$E$6:$E$505,Mouvements!$C$6:$C$505,A414,Mouvements!$D$6:$D$505,"Sortie"))</x:f>
      </x:c>
      <x:c r="J414" s="40" t="str">
        <x:f>IF(A414="","",E414+H414-I414)</x:f>
      </x:c>
      <x:c r="K414" s="41" t="str">
        <x:f>IF(A414="","",J414*F414)</x:f>
      </x:c>
      <x:c r="L414" s="47" t="str">
        <x:f>IF(A414="","",IF(COUNTIF($A$6:$A$505,A414)&gt;1,"Doublon code",IF(J414&lt;0,"Stock négatif",IF(J414=0,"Rupture",IF(J414&lt;=G414,"Sous seuil","Disponible")))))</x:f>
      </x:c>
    </x:row>
    <x:row r="415" ht="23" customHeight="1">
      <x:c r="A415" s="38"/>
      <x:c r="B415" s="38"/>
      <x:c r="C415" s="38"/>
      <x:c r="D415" s="38"/>
      <x:c r="E415" s="38"/>
      <x:c r="F415" s="39"/>
      <x:c r="G415" s="38"/>
      <x:c r="H415" s="40" t="str">
        <x:f>IF(A415="","",SUMIFS(Mouvements!$E$6:$E$505,Mouvements!$C$6:$C$505,A415,Mouvements!$D$6:$D$505,"Entrée"))</x:f>
      </x:c>
      <x:c r="I415" s="40" t="str">
        <x:f>IF(A415="","",SUMIFS(Mouvements!$E$6:$E$505,Mouvements!$C$6:$C$505,A415,Mouvements!$D$6:$D$505,"Sortie"))</x:f>
      </x:c>
      <x:c r="J415" s="40" t="str">
        <x:f>IF(A415="","",E415+H415-I415)</x:f>
      </x:c>
      <x:c r="K415" s="41" t="str">
        <x:f>IF(A415="","",J415*F415)</x:f>
      </x:c>
      <x:c r="L415" s="47" t="str">
        <x:f>IF(A415="","",IF(COUNTIF($A$6:$A$505,A415)&gt;1,"Doublon code",IF(J415&lt;0,"Stock négatif",IF(J415=0,"Rupture",IF(J415&lt;=G415,"Sous seuil","Disponible")))))</x:f>
      </x:c>
    </x:row>
    <x:row r="416" ht="23" customHeight="1">
      <x:c r="A416" s="38"/>
      <x:c r="B416" s="38"/>
      <x:c r="C416" s="38"/>
      <x:c r="D416" s="38"/>
      <x:c r="E416" s="38"/>
      <x:c r="F416" s="39"/>
      <x:c r="G416" s="38"/>
      <x:c r="H416" s="40" t="str">
        <x:f>IF(A416="","",SUMIFS(Mouvements!$E$6:$E$505,Mouvements!$C$6:$C$505,A416,Mouvements!$D$6:$D$505,"Entrée"))</x:f>
      </x:c>
      <x:c r="I416" s="40" t="str">
        <x:f>IF(A416="","",SUMIFS(Mouvements!$E$6:$E$505,Mouvements!$C$6:$C$505,A416,Mouvements!$D$6:$D$505,"Sortie"))</x:f>
      </x:c>
      <x:c r="J416" s="40" t="str">
        <x:f>IF(A416="","",E416+H416-I416)</x:f>
      </x:c>
      <x:c r="K416" s="41" t="str">
        <x:f>IF(A416="","",J416*F416)</x:f>
      </x:c>
      <x:c r="L416" s="47" t="str">
        <x:f>IF(A416="","",IF(COUNTIF($A$6:$A$505,A416)&gt;1,"Doublon code",IF(J416&lt;0,"Stock négatif",IF(J416=0,"Rupture",IF(J416&lt;=G416,"Sous seuil","Disponible")))))</x:f>
      </x:c>
    </x:row>
    <x:row r="417" ht="23" customHeight="1">
      <x:c r="A417" s="38"/>
      <x:c r="B417" s="38"/>
      <x:c r="C417" s="38"/>
      <x:c r="D417" s="38"/>
      <x:c r="E417" s="38"/>
      <x:c r="F417" s="39"/>
      <x:c r="G417" s="38"/>
      <x:c r="H417" s="40" t="str">
        <x:f>IF(A417="","",SUMIFS(Mouvements!$E$6:$E$505,Mouvements!$C$6:$C$505,A417,Mouvements!$D$6:$D$505,"Entrée"))</x:f>
      </x:c>
      <x:c r="I417" s="40" t="str">
        <x:f>IF(A417="","",SUMIFS(Mouvements!$E$6:$E$505,Mouvements!$C$6:$C$505,A417,Mouvements!$D$6:$D$505,"Sortie"))</x:f>
      </x:c>
      <x:c r="J417" s="40" t="str">
        <x:f>IF(A417="","",E417+H417-I417)</x:f>
      </x:c>
      <x:c r="K417" s="41" t="str">
        <x:f>IF(A417="","",J417*F417)</x:f>
      </x:c>
      <x:c r="L417" s="47" t="str">
        <x:f>IF(A417="","",IF(COUNTIF($A$6:$A$505,A417)&gt;1,"Doublon code",IF(J417&lt;0,"Stock négatif",IF(J417=0,"Rupture",IF(J417&lt;=G417,"Sous seuil","Disponible")))))</x:f>
      </x:c>
    </x:row>
    <x:row r="418" ht="23" customHeight="1">
      <x:c r="A418" s="38"/>
      <x:c r="B418" s="38"/>
      <x:c r="C418" s="38"/>
      <x:c r="D418" s="38"/>
      <x:c r="E418" s="38"/>
      <x:c r="F418" s="39"/>
      <x:c r="G418" s="38"/>
      <x:c r="H418" s="40" t="str">
        <x:f>IF(A418="","",SUMIFS(Mouvements!$E$6:$E$505,Mouvements!$C$6:$C$505,A418,Mouvements!$D$6:$D$505,"Entrée"))</x:f>
      </x:c>
      <x:c r="I418" s="40" t="str">
        <x:f>IF(A418="","",SUMIFS(Mouvements!$E$6:$E$505,Mouvements!$C$6:$C$505,A418,Mouvements!$D$6:$D$505,"Sortie"))</x:f>
      </x:c>
      <x:c r="J418" s="40" t="str">
        <x:f>IF(A418="","",E418+H418-I418)</x:f>
      </x:c>
      <x:c r="K418" s="41" t="str">
        <x:f>IF(A418="","",J418*F418)</x:f>
      </x:c>
      <x:c r="L418" s="47" t="str">
        <x:f>IF(A418="","",IF(COUNTIF($A$6:$A$505,A418)&gt;1,"Doublon code",IF(J418&lt;0,"Stock négatif",IF(J418=0,"Rupture",IF(J418&lt;=G418,"Sous seuil","Disponible")))))</x:f>
      </x:c>
    </x:row>
    <x:row r="419" ht="23" customHeight="1">
      <x:c r="A419" s="38"/>
      <x:c r="B419" s="38"/>
      <x:c r="C419" s="38"/>
      <x:c r="D419" s="38"/>
      <x:c r="E419" s="38"/>
      <x:c r="F419" s="39"/>
      <x:c r="G419" s="38"/>
      <x:c r="H419" s="40" t="str">
        <x:f>IF(A419="","",SUMIFS(Mouvements!$E$6:$E$505,Mouvements!$C$6:$C$505,A419,Mouvements!$D$6:$D$505,"Entrée"))</x:f>
      </x:c>
      <x:c r="I419" s="40" t="str">
        <x:f>IF(A419="","",SUMIFS(Mouvements!$E$6:$E$505,Mouvements!$C$6:$C$505,A419,Mouvements!$D$6:$D$505,"Sortie"))</x:f>
      </x:c>
      <x:c r="J419" s="40" t="str">
        <x:f>IF(A419="","",E419+H419-I419)</x:f>
      </x:c>
      <x:c r="K419" s="41" t="str">
        <x:f>IF(A419="","",J419*F419)</x:f>
      </x:c>
      <x:c r="L419" s="47" t="str">
        <x:f>IF(A419="","",IF(COUNTIF($A$6:$A$505,A419)&gt;1,"Doublon code",IF(J419&lt;0,"Stock négatif",IF(J419=0,"Rupture",IF(J419&lt;=G419,"Sous seuil","Disponible")))))</x:f>
      </x:c>
    </x:row>
    <x:row r="420" ht="23" customHeight="1">
      <x:c r="A420" s="38"/>
      <x:c r="B420" s="38"/>
      <x:c r="C420" s="38"/>
      <x:c r="D420" s="38"/>
      <x:c r="E420" s="38"/>
      <x:c r="F420" s="39"/>
      <x:c r="G420" s="38"/>
      <x:c r="H420" s="40" t="str">
        <x:f>IF(A420="","",SUMIFS(Mouvements!$E$6:$E$505,Mouvements!$C$6:$C$505,A420,Mouvements!$D$6:$D$505,"Entrée"))</x:f>
      </x:c>
      <x:c r="I420" s="40" t="str">
        <x:f>IF(A420="","",SUMIFS(Mouvements!$E$6:$E$505,Mouvements!$C$6:$C$505,A420,Mouvements!$D$6:$D$505,"Sortie"))</x:f>
      </x:c>
      <x:c r="J420" s="40" t="str">
        <x:f>IF(A420="","",E420+H420-I420)</x:f>
      </x:c>
      <x:c r="K420" s="41" t="str">
        <x:f>IF(A420="","",J420*F420)</x:f>
      </x:c>
      <x:c r="L420" s="47" t="str">
        <x:f>IF(A420="","",IF(COUNTIF($A$6:$A$505,A420)&gt;1,"Doublon code",IF(J420&lt;0,"Stock négatif",IF(J420=0,"Rupture",IF(J420&lt;=G420,"Sous seuil","Disponible")))))</x:f>
      </x:c>
    </x:row>
    <x:row r="421" ht="23" customHeight="1">
      <x:c r="A421" s="38"/>
      <x:c r="B421" s="38"/>
      <x:c r="C421" s="38"/>
      <x:c r="D421" s="38"/>
      <x:c r="E421" s="38"/>
      <x:c r="F421" s="39"/>
      <x:c r="G421" s="38"/>
      <x:c r="H421" s="40" t="str">
        <x:f>IF(A421="","",SUMIFS(Mouvements!$E$6:$E$505,Mouvements!$C$6:$C$505,A421,Mouvements!$D$6:$D$505,"Entrée"))</x:f>
      </x:c>
      <x:c r="I421" s="40" t="str">
        <x:f>IF(A421="","",SUMIFS(Mouvements!$E$6:$E$505,Mouvements!$C$6:$C$505,A421,Mouvements!$D$6:$D$505,"Sortie"))</x:f>
      </x:c>
      <x:c r="J421" s="40" t="str">
        <x:f>IF(A421="","",E421+H421-I421)</x:f>
      </x:c>
      <x:c r="K421" s="41" t="str">
        <x:f>IF(A421="","",J421*F421)</x:f>
      </x:c>
      <x:c r="L421" s="47" t="str">
        <x:f>IF(A421="","",IF(COUNTIF($A$6:$A$505,A421)&gt;1,"Doublon code",IF(J421&lt;0,"Stock négatif",IF(J421=0,"Rupture",IF(J421&lt;=G421,"Sous seuil","Disponible")))))</x:f>
      </x:c>
    </x:row>
    <x:row r="422" ht="23" customHeight="1">
      <x:c r="A422" s="38"/>
      <x:c r="B422" s="38"/>
      <x:c r="C422" s="38"/>
      <x:c r="D422" s="38"/>
      <x:c r="E422" s="38"/>
      <x:c r="F422" s="39"/>
      <x:c r="G422" s="38"/>
      <x:c r="H422" s="40" t="str">
        <x:f>IF(A422="","",SUMIFS(Mouvements!$E$6:$E$505,Mouvements!$C$6:$C$505,A422,Mouvements!$D$6:$D$505,"Entrée"))</x:f>
      </x:c>
      <x:c r="I422" s="40" t="str">
        <x:f>IF(A422="","",SUMIFS(Mouvements!$E$6:$E$505,Mouvements!$C$6:$C$505,A422,Mouvements!$D$6:$D$505,"Sortie"))</x:f>
      </x:c>
      <x:c r="J422" s="40" t="str">
        <x:f>IF(A422="","",E422+H422-I422)</x:f>
      </x:c>
      <x:c r="K422" s="41" t="str">
        <x:f>IF(A422="","",J422*F422)</x:f>
      </x:c>
      <x:c r="L422" s="47" t="str">
        <x:f>IF(A422="","",IF(COUNTIF($A$6:$A$505,A422)&gt;1,"Doublon code",IF(J422&lt;0,"Stock négatif",IF(J422=0,"Rupture",IF(J422&lt;=G422,"Sous seuil","Disponible")))))</x:f>
      </x:c>
    </x:row>
    <x:row r="423" ht="23" customHeight="1">
      <x:c r="A423" s="38"/>
      <x:c r="B423" s="38"/>
      <x:c r="C423" s="38"/>
      <x:c r="D423" s="38"/>
      <x:c r="E423" s="38"/>
      <x:c r="F423" s="39"/>
      <x:c r="G423" s="38"/>
      <x:c r="H423" s="40" t="str">
        <x:f>IF(A423="","",SUMIFS(Mouvements!$E$6:$E$505,Mouvements!$C$6:$C$505,A423,Mouvements!$D$6:$D$505,"Entrée"))</x:f>
      </x:c>
      <x:c r="I423" s="40" t="str">
        <x:f>IF(A423="","",SUMIFS(Mouvements!$E$6:$E$505,Mouvements!$C$6:$C$505,A423,Mouvements!$D$6:$D$505,"Sortie"))</x:f>
      </x:c>
      <x:c r="J423" s="40" t="str">
        <x:f>IF(A423="","",E423+H423-I423)</x:f>
      </x:c>
      <x:c r="K423" s="41" t="str">
        <x:f>IF(A423="","",J423*F423)</x:f>
      </x:c>
      <x:c r="L423" s="47" t="str">
        <x:f>IF(A423="","",IF(COUNTIF($A$6:$A$505,A423)&gt;1,"Doublon code",IF(J423&lt;0,"Stock négatif",IF(J423=0,"Rupture",IF(J423&lt;=G423,"Sous seuil","Disponible")))))</x:f>
      </x:c>
    </x:row>
    <x:row r="424" ht="23" customHeight="1">
      <x:c r="A424" s="38"/>
      <x:c r="B424" s="38"/>
      <x:c r="C424" s="38"/>
      <x:c r="D424" s="38"/>
      <x:c r="E424" s="38"/>
      <x:c r="F424" s="39"/>
      <x:c r="G424" s="38"/>
      <x:c r="H424" s="40" t="str">
        <x:f>IF(A424="","",SUMIFS(Mouvements!$E$6:$E$505,Mouvements!$C$6:$C$505,A424,Mouvements!$D$6:$D$505,"Entrée"))</x:f>
      </x:c>
      <x:c r="I424" s="40" t="str">
        <x:f>IF(A424="","",SUMIFS(Mouvements!$E$6:$E$505,Mouvements!$C$6:$C$505,A424,Mouvements!$D$6:$D$505,"Sortie"))</x:f>
      </x:c>
      <x:c r="J424" s="40" t="str">
        <x:f>IF(A424="","",E424+H424-I424)</x:f>
      </x:c>
      <x:c r="K424" s="41" t="str">
        <x:f>IF(A424="","",J424*F424)</x:f>
      </x:c>
      <x:c r="L424" s="47" t="str">
        <x:f>IF(A424="","",IF(COUNTIF($A$6:$A$505,A424)&gt;1,"Doublon code",IF(J424&lt;0,"Stock négatif",IF(J424=0,"Rupture",IF(J424&lt;=G424,"Sous seuil","Disponible")))))</x:f>
      </x:c>
    </x:row>
    <x:row r="425" ht="23" customHeight="1">
      <x:c r="A425" s="38"/>
      <x:c r="B425" s="38"/>
      <x:c r="C425" s="38"/>
      <x:c r="D425" s="38"/>
      <x:c r="E425" s="38"/>
      <x:c r="F425" s="39"/>
      <x:c r="G425" s="38"/>
      <x:c r="H425" s="40" t="str">
        <x:f>IF(A425="","",SUMIFS(Mouvements!$E$6:$E$505,Mouvements!$C$6:$C$505,A425,Mouvements!$D$6:$D$505,"Entrée"))</x:f>
      </x:c>
      <x:c r="I425" s="40" t="str">
        <x:f>IF(A425="","",SUMIFS(Mouvements!$E$6:$E$505,Mouvements!$C$6:$C$505,A425,Mouvements!$D$6:$D$505,"Sortie"))</x:f>
      </x:c>
      <x:c r="J425" s="40" t="str">
        <x:f>IF(A425="","",E425+H425-I425)</x:f>
      </x:c>
      <x:c r="K425" s="41" t="str">
        <x:f>IF(A425="","",J425*F425)</x:f>
      </x:c>
      <x:c r="L425" s="47" t="str">
        <x:f>IF(A425="","",IF(COUNTIF($A$6:$A$505,A425)&gt;1,"Doublon code",IF(J425&lt;0,"Stock négatif",IF(J425=0,"Rupture",IF(J425&lt;=G425,"Sous seuil","Disponible")))))</x:f>
      </x:c>
    </x:row>
    <x:row r="426" ht="23" customHeight="1">
      <x:c r="A426" s="38"/>
      <x:c r="B426" s="38"/>
      <x:c r="C426" s="38"/>
      <x:c r="D426" s="38"/>
      <x:c r="E426" s="38"/>
      <x:c r="F426" s="39"/>
      <x:c r="G426" s="38"/>
      <x:c r="H426" s="40" t="str">
        <x:f>IF(A426="","",SUMIFS(Mouvements!$E$6:$E$505,Mouvements!$C$6:$C$505,A426,Mouvements!$D$6:$D$505,"Entrée"))</x:f>
      </x:c>
      <x:c r="I426" s="40" t="str">
        <x:f>IF(A426="","",SUMIFS(Mouvements!$E$6:$E$505,Mouvements!$C$6:$C$505,A426,Mouvements!$D$6:$D$505,"Sortie"))</x:f>
      </x:c>
      <x:c r="J426" s="40" t="str">
        <x:f>IF(A426="","",E426+H426-I426)</x:f>
      </x:c>
      <x:c r="K426" s="41" t="str">
        <x:f>IF(A426="","",J426*F426)</x:f>
      </x:c>
      <x:c r="L426" s="47" t="str">
        <x:f>IF(A426="","",IF(COUNTIF($A$6:$A$505,A426)&gt;1,"Doublon code",IF(J426&lt;0,"Stock négatif",IF(J426=0,"Rupture",IF(J426&lt;=G426,"Sous seuil","Disponible")))))</x:f>
      </x:c>
    </x:row>
    <x:row r="427" ht="23" customHeight="1">
      <x:c r="A427" s="38"/>
      <x:c r="B427" s="38"/>
      <x:c r="C427" s="38"/>
      <x:c r="D427" s="38"/>
      <x:c r="E427" s="38"/>
      <x:c r="F427" s="39"/>
      <x:c r="G427" s="38"/>
      <x:c r="H427" s="40" t="str">
        <x:f>IF(A427="","",SUMIFS(Mouvements!$E$6:$E$505,Mouvements!$C$6:$C$505,A427,Mouvements!$D$6:$D$505,"Entrée"))</x:f>
      </x:c>
      <x:c r="I427" s="40" t="str">
        <x:f>IF(A427="","",SUMIFS(Mouvements!$E$6:$E$505,Mouvements!$C$6:$C$505,A427,Mouvements!$D$6:$D$505,"Sortie"))</x:f>
      </x:c>
      <x:c r="J427" s="40" t="str">
        <x:f>IF(A427="","",E427+H427-I427)</x:f>
      </x:c>
      <x:c r="K427" s="41" t="str">
        <x:f>IF(A427="","",J427*F427)</x:f>
      </x:c>
      <x:c r="L427" s="47" t="str">
        <x:f>IF(A427="","",IF(COUNTIF($A$6:$A$505,A427)&gt;1,"Doublon code",IF(J427&lt;0,"Stock négatif",IF(J427=0,"Rupture",IF(J427&lt;=G427,"Sous seuil","Disponible")))))</x:f>
      </x:c>
    </x:row>
    <x:row r="428" ht="23" customHeight="1">
      <x:c r="A428" s="38"/>
      <x:c r="B428" s="38"/>
      <x:c r="C428" s="38"/>
      <x:c r="D428" s="38"/>
      <x:c r="E428" s="38"/>
      <x:c r="F428" s="39"/>
      <x:c r="G428" s="38"/>
      <x:c r="H428" s="40" t="str">
        <x:f>IF(A428="","",SUMIFS(Mouvements!$E$6:$E$505,Mouvements!$C$6:$C$505,A428,Mouvements!$D$6:$D$505,"Entrée"))</x:f>
      </x:c>
      <x:c r="I428" s="40" t="str">
        <x:f>IF(A428="","",SUMIFS(Mouvements!$E$6:$E$505,Mouvements!$C$6:$C$505,A428,Mouvements!$D$6:$D$505,"Sortie"))</x:f>
      </x:c>
      <x:c r="J428" s="40" t="str">
        <x:f>IF(A428="","",E428+H428-I428)</x:f>
      </x:c>
      <x:c r="K428" s="41" t="str">
        <x:f>IF(A428="","",J428*F428)</x:f>
      </x:c>
      <x:c r="L428" s="47" t="str">
        <x:f>IF(A428="","",IF(COUNTIF($A$6:$A$505,A428)&gt;1,"Doublon code",IF(J428&lt;0,"Stock négatif",IF(J428=0,"Rupture",IF(J428&lt;=G428,"Sous seuil","Disponible")))))</x:f>
      </x:c>
    </x:row>
    <x:row r="429" ht="23" customHeight="1">
      <x:c r="A429" s="38"/>
      <x:c r="B429" s="38"/>
      <x:c r="C429" s="38"/>
      <x:c r="D429" s="38"/>
      <x:c r="E429" s="38"/>
      <x:c r="F429" s="39"/>
      <x:c r="G429" s="38"/>
      <x:c r="H429" s="40" t="str">
        <x:f>IF(A429="","",SUMIFS(Mouvements!$E$6:$E$505,Mouvements!$C$6:$C$505,A429,Mouvements!$D$6:$D$505,"Entrée"))</x:f>
      </x:c>
      <x:c r="I429" s="40" t="str">
        <x:f>IF(A429="","",SUMIFS(Mouvements!$E$6:$E$505,Mouvements!$C$6:$C$505,A429,Mouvements!$D$6:$D$505,"Sortie"))</x:f>
      </x:c>
      <x:c r="J429" s="40" t="str">
        <x:f>IF(A429="","",E429+H429-I429)</x:f>
      </x:c>
      <x:c r="K429" s="41" t="str">
        <x:f>IF(A429="","",J429*F429)</x:f>
      </x:c>
      <x:c r="L429" s="47" t="str">
        <x:f>IF(A429="","",IF(COUNTIF($A$6:$A$505,A429)&gt;1,"Doublon code",IF(J429&lt;0,"Stock négatif",IF(J429=0,"Rupture",IF(J429&lt;=G429,"Sous seuil","Disponible")))))</x:f>
      </x:c>
    </x:row>
    <x:row r="430" ht="23" customHeight="1">
      <x:c r="A430" s="38"/>
      <x:c r="B430" s="38"/>
      <x:c r="C430" s="38"/>
      <x:c r="D430" s="38"/>
      <x:c r="E430" s="38"/>
      <x:c r="F430" s="39"/>
      <x:c r="G430" s="38"/>
      <x:c r="H430" s="40" t="str">
        <x:f>IF(A430="","",SUMIFS(Mouvements!$E$6:$E$505,Mouvements!$C$6:$C$505,A430,Mouvements!$D$6:$D$505,"Entrée"))</x:f>
      </x:c>
      <x:c r="I430" s="40" t="str">
        <x:f>IF(A430="","",SUMIFS(Mouvements!$E$6:$E$505,Mouvements!$C$6:$C$505,A430,Mouvements!$D$6:$D$505,"Sortie"))</x:f>
      </x:c>
      <x:c r="J430" s="40" t="str">
        <x:f>IF(A430="","",E430+H430-I430)</x:f>
      </x:c>
      <x:c r="K430" s="41" t="str">
        <x:f>IF(A430="","",J430*F430)</x:f>
      </x:c>
      <x:c r="L430" s="47" t="str">
        <x:f>IF(A430="","",IF(COUNTIF($A$6:$A$505,A430)&gt;1,"Doublon code",IF(J430&lt;0,"Stock négatif",IF(J430=0,"Rupture",IF(J430&lt;=G430,"Sous seuil","Disponible")))))</x:f>
      </x:c>
    </x:row>
    <x:row r="431" ht="23" customHeight="1">
      <x:c r="A431" s="38"/>
      <x:c r="B431" s="38"/>
      <x:c r="C431" s="38"/>
      <x:c r="D431" s="38"/>
      <x:c r="E431" s="38"/>
      <x:c r="F431" s="39"/>
      <x:c r="G431" s="38"/>
      <x:c r="H431" s="40" t="str">
        <x:f>IF(A431="","",SUMIFS(Mouvements!$E$6:$E$505,Mouvements!$C$6:$C$505,A431,Mouvements!$D$6:$D$505,"Entrée"))</x:f>
      </x:c>
      <x:c r="I431" s="40" t="str">
        <x:f>IF(A431="","",SUMIFS(Mouvements!$E$6:$E$505,Mouvements!$C$6:$C$505,A431,Mouvements!$D$6:$D$505,"Sortie"))</x:f>
      </x:c>
      <x:c r="J431" s="40" t="str">
        <x:f>IF(A431="","",E431+H431-I431)</x:f>
      </x:c>
      <x:c r="K431" s="41" t="str">
        <x:f>IF(A431="","",J431*F431)</x:f>
      </x:c>
      <x:c r="L431" s="47" t="str">
        <x:f>IF(A431="","",IF(COUNTIF($A$6:$A$505,A431)&gt;1,"Doublon code",IF(J431&lt;0,"Stock négatif",IF(J431=0,"Rupture",IF(J431&lt;=G431,"Sous seuil","Disponible")))))</x:f>
      </x:c>
    </x:row>
    <x:row r="432" ht="23" customHeight="1">
      <x:c r="A432" s="38"/>
      <x:c r="B432" s="38"/>
      <x:c r="C432" s="38"/>
      <x:c r="D432" s="38"/>
      <x:c r="E432" s="38"/>
      <x:c r="F432" s="39"/>
      <x:c r="G432" s="38"/>
      <x:c r="H432" s="40" t="str">
        <x:f>IF(A432="","",SUMIFS(Mouvements!$E$6:$E$505,Mouvements!$C$6:$C$505,A432,Mouvements!$D$6:$D$505,"Entrée"))</x:f>
      </x:c>
      <x:c r="I432" s="40" t="str">
        <x:f>IF(A432="","",SUMIFS(Mouvements!$E$6:$E$505,Mouvements!$C$6:$C$505,A432,Mouvements!$D$6:$D$505,"Sortie"))</x:f>
      </x:c>
      <x:c r="J432" s="40" t="str">
        <x:f>IF(A432="","",E432+H432-I432)</x:f>
      </x:c>
      <x:c r="K432" s="41" t="str">
        <x:f>IF(A432="","",J432*F432)</x:f>
      </x:c>
      <x:c r="L432" s="47" t="str">
        <x:f>IF(A432="","",IF(COUNTIF($A$6:$A$505,A432)&gt;1,"Doublon code",IF(J432&lt;0,"Stock négatif",IF(J432=0,"Rupture",IF(J432&lt;=G432,"Sous seuil","Disponible")))))</x:f>
      </x:c>
    </x:row>
    <x:row r="433" ht="23" customHeight="1">
      <x:c r="A433" s="38"/>
      <x:c r="B433" s="38"/>
      <x:c r="C433" s="38"/>
      <x:c r="D433" s="38"/>
      <x:c r="E433" s="38"/>
      <x:c r="F433" s="39"/>
      <x:c r="G433" s="38"/>
      <x:c r="H433" s="40" t="str">
        <x:f>IF(A433="","",SUMIFS(Mouvements!$E$6:$E$505,Mouvements!$C$6:$C$505,A433,Mouvements!$D$6:$D$505,"Entrée"))</x:f>
      </x:c>
      <x:c r="I433" s="40" t="str">
        <x:f>IF(A433="","",SUMIFS(Mouvements!$E$6:$E$505,Mouvements!$C$6:$C$505,A433,Mouvements!$D$6:$D$505,"Sortie"))</x:f>
      </x:c>
      <x:c r="J433" s="40" t="str">
        <x:f>IF(A433="","",E433+H433-I433)</x:f>
      </x:c>
      <x:c r="K433" s="41" t="str">
        <x:f>IF(A433="","",J433*F433)</x:f>
      </x:c>
      <x:c r="L433" s="47" t="str">
        <x:f>IF(A433="","",IF(COUNTIF($A$6:$A$505,A433)&gt;1,"Doublon code",IF(J433&lt;0,"Stock négatif",IF(J433=0,"Rupture",IF(J433&lt;=G433,"Sous seuil","Disponible")))))</x:f>
      </x:c>
    </x:row>
    <x:row r="434" ht="23" customHeight="1">
      <x:c r="A434" s="38"/>
      <x:c r="B434" s="38"/>
      <x:c r="C434" s="38"/>
      <x:c r="D434" s="38"/>
      <x:c r="E434" s="38"/>
      <x:c r="F434" s="39"/>
      <x:c r="G434" s="38"/>
      <x:c r="H434" s="40" t="str">
        <x:f>IF(A434="","",SUMIFS(Mouvements!$E$6:$E$505,Mouvements!$C$6:$C$505,A434,Mouvements!$D$6:$D$505,"Entrée"))</x:f>
      </x:c>
      <x:c r="I434" s="40" t="str">
        <x:f>IF(A434="","",SUMIFS(Mouvements!$E$6:$E$505,Mouvements!$C$6:$C$505,A434,Mouvements!$D$6:$D$505,"Sortie"))</x:f>
      </x:c>
      <x:c r="J434" s="40" t="str">
        <x:f>IF(A434="","",E434+H434-I434)</x:f>
      </x:c>
      <x:c r="K434" s="41" t="str">
        <x:f>IF(A434="","",J434*F434)</x:f>
      </x:c>
      <x:c r="L434" s="47" t="str">
        <x:f>IF(A434="","",IF(COUNTIF($A$6:$A$505,A434)&gt;1,"Doublon code",IF(J434&lt;0,"Stock négatif",IF(J434=0,"Rupture",IF(J434&lt;=G434,"Sous seuil","Disponible")))))</x:f>
      </x:c>
    </x:row>
    <x:row r="435" ht="23" customHeight="1">
      <x:c r="A435" s="38"/>
      <x:c r="B435" s="38"/>
      <x:c r="C435" s="38"/>
      <x:c r="D435" s="38"/>
      <x:c r="E435" s="38"/>
      <x:c r="F435" s="39"/>
      <x:c r="G435" s="38"/>
      <x:c r="H435" s="40" t="str">
        <x:f>IF(A435="","",SUMIFS(Mouvements!$E$6:$E$505,Mouvements!$C$6:$C$505,A435,Mouvements!$D$6:$D$505,"Entrée"))</x:f>
      </x:c>
      <x:c r="I435" s="40" t="str">
        <x:f>IF(A435="","",SUMIFS(Mouvements!$E$6:$E$505,Mouvements!$C$6:$C$505,A435,Mouvements!$D$6:$D$505,"Sortie"))</x:f>
      </x:c>
      <x:c r="J435" s="40" t="str">
        <x:f>IF(A435="","",E435+H435-I435)</x:f>
      </x:c>
      <x:c r="K435" s="41" t="str">
        <x:f>IF(A435="","",J435*F435)</x:f>
      </x:c>
      <x:c r="L435" s="47" t="str">
        <x:f>IF(A435="","",IF(COUNTIF($A$6:$A$505,A435)&gt;1,"Doublon code",IF(J435&lt;0,"Stock négatif",IF(J435=0,"Rupture",IF(J435&lt;=G435,"Sous seuil","Disponible")))))</x:f>
      </x:c>
    </x:row>
    <x:row r="436" ht="23" customHeight="1">
      <x:c r="A436" s="38"/>
      <x:c r="B436" s="38"/>
      <x:c r="C436" s="38"/>
      <x:c r="D436" s="38"/>
      <x:c r="E436" s="38"/>
      <x:c r="F436" s="39"/>
      <x:c r="G436" s="38"/>
      <x:c r="H436" s="40" t="str">
        <x:f>IF(A436="","",SUMIFS(Mouvements!$E$6:$E$505,Mouvements!$C$6:$C$505,A436,Mouvements!$D$6:$D$505,"Entrée"))</x:f>
      </x:c>
      <x:c r="I436" s="40" t="str">
        <x:f>IF(A436="","",SUMIFS(Mouvements!$E$6:$E$505,Mouvements!$C$6:$C$505,A436,Mouvements!$D$6:$D$505,"Sortie"))</x:f>
      </x:c>
      <x:c r="J436" s="40" t="str">
        <x:f>IF(A436="","",E436+H436-I436)</x:f>
      </x:c>
      <x:c r="K436" s="41" t="str">
        <x:f>IF(A436="","",J436*F436)</x:f>
      </x:c>
      <x:c r="L436" s="47" t="str">
        <x:f>IF(A436="","",IF(COUNTIF($A$6:$A$505,A436)&gt;1,"Doublon code",IF(J436&lt;0,"Stock négatif",IF(J436=0,"Rupture",IF(J436&lt;=G436,"Sous seuil","Disponible")))))</x:f>
      </x:c>
    </x:row>
    <x:row r="437" ht="23" customHeight="1">
      <x:c r="A437" s="38"/>
      <x:c r="B437" s="38"/>
      <x:c r="C437" s="38"/>
      <x:c r="D437" s="38"/>
      <x:c r="E437" s="38"/>
      <x:c r="F437" s="39"/>
      <x:c r="G437" s="38"/>
      <x:c r="H437" s="40" t="str">
        <x:f>IF(A437="","",SUMIFS(Mouvements!$E$6:$E$505,Mouvements!$C$6:$C$505,A437,Mouvements!$D$6:$D$505,"Entrée"))</x:f>
      </x:c>
      <x:c r="I437" s="40" t="str">
        <x:f>IF(A437="","",SUMIFS(Mouvements!$E$6:$E$505,Mouvements!$C$6:$C$505,A437,Mouvements!$D$6:$D$505,"Sortie"))</x:f>
      </x:c>
      <x:c r="J437" s="40" t="str">
        <x:f>IF(A437="","",E437+H437-I437)</x:f>
      </x:c>
      <x:c r="K437" s="41" t="str">
        <x:f>IF(A437="","",J437*F437)</x:f>
      </x:c>
      <x:c r="L437" s="47" t="str">
        <x:f>IF(A437="","",IF(COUNTIF($A$6:$A$505,A437)&gt;1,"Doublon code",IF(J437&lt;0,"Stock négatif",IF(J437=0,"Rupture",IF(J437&lt;=G437,"Sous seuil","Disponible")))))</x:f>
      </x:c>
    </x:row>
    <x:row r="438" ht="23" customHeight="1">
      <x:c r="A438" s="38"/>
      <x:c r="B438" s="38"/>
      <x:c r="C438" s="38"/>
      <x:c r="D438" s="38"/>
      <x:c r="E438" s="38"/>
      <x:c r="F438" s="39"/>
      <x:c r="G438" s="38"/>
      <x:c r="H438" s="40" t="str">
        <x:f>IF(A438="","",SUMIFS(Mouvements!$E$6:$E$505,Mouvements!$C$6:$C$505,A438,Mouvements!$D$6:$D$505,"Entrée"))</x:f>
      </x:c>
      <x:c r="I438" s="40" t="str">
        <x:f>IF(A438="","",SUMIFS(Mouvements!$E$6:$E$505,Mouvements!$C$6:$C$505,A438,Mouvements!$D$6:$D$505,"Sortie"))</x:f>
      </x:c>
      <x:c r="J438" s="40" t="str">
        <x:f>IF(A438="","",E438+H438-I438)</x:f>
      </x:c>
      <x:c r="K438" s="41" t="str">
        <x:f>IF(A438="","",J438*F438)</x:f>
      </x:c>
      <x:c r="L438" s="47" t="str">
        <x:f>IF(A438="","",IF(COUNTIF($A$6:$A$505,A438)&gt;1,"Doublon code",IF(J438&lt;0,"Stock négatif",IF(J438=0,"Rupture",IF(J438&lt;=G438,"Sous seuil","Disponible")))))</x:f>
      </x:c>
    </x:row>
    <x:row r="439" ht="23" customHeight="1">
      <x:c r="A439" s="38"/>
      <x:c r="B439" s="38"/>
      <x:c r="C439" s="38"/>
      <x:c r="D439" s="38"/>
      <x:c r="E439" s="38"/>
      <x:c r="F439" s="39"/>
      <x:c r="G439" s="38"/>
      <x:c r="H439" s="40" t="str">
        <x:f>IF(A439="","",SUMIFS(Mouvements!$E$6:$E$505,Mouvements!$C$6:$C$505,A439,Mouvements!$D$6:$D$505,"Entrée"))</x:f>
      </x:c>
      <x:c r="I439" s="40" t="str">
        <x:f>IF(A439="","",SUMIFS(Mouvements!$E$6:$E$505,Mouvements!$C$6:$C$505,A439,Mouvements!$D$6:$D$505,"Sortie"))</x:f>
      </x:c>
      <x:c r="J439" s="40" t="str">
        <x:f>IF(A439="","",E439+H439-I439)</x:f>
      </x:c>
      <x:c r="K439" s="41" t="str">
        <x:f>IF(A439="","",J439*F439)</x:f>
      </x:c>
      <x:c r="L439" s="47" t="str">
        <x:f>IF(A439="","",IF(COUNTIF($A$6:$A$505,A439)&gt;1,"Doublon code",IF(J439&lt;0,"Stock négatif",IF(J439=0,"Rupture",IF(J439&lt;=G439,"Sous seuil","Disponible")))))</x:f>
      </x:c>
    </x:row>
    <x:row r="440" ht="23" customHeight="1">
      <x:c r="A440" s="38"/>
      <x:c r="B440" s="38"/>
      <x:c r="C440" s="38"/>
      <x:c r="D440" s="38"/>
      <x:c r="E440" s="38"/>
      <x:c r="F440" s="39"/>
      <x:c r="G440" s="38"/>
      <x:c r="H440" s="40" t="str">
        <x:f>IF(A440="","",SUMIFS(Mouvements!$E$6:$E$505,Mouvements!$C$6:$C$505,A440,Mouvements!$D$6:$D$505,"Entrée"))</x:f>
      </x:c>
      <x:c r="I440" s="40" t="str">
        <x:f>IF(A440="","",SUMIFS(Mouvements!$E$6:$E$505,Mouvements!$C$6:$C$505,A440,Mouvements!$D$6:$D$505,"Sortie"))</x:f>
      </x:c>
      <x:c r="J440" s="40" t="str">
        <x:f>IF(A440="","",E440+H440-I440)</x:f>
      </x:c>
      <x:c r="K440" s="41" t="str">
        <x:f>IF(A440="","",J440*F440)</x:f>
      </x:c>
      <x:c r="L440" s="47" t="str">
        <x:f>IF(A440="","",IF(COUNTIF($A$6:$A$505,A440)&gt;1,"Doublon code",IF(J440&lt;0,"Stock négatif",IF(J440=0,"Rupture",IF(J440&lt;=G440,"Sous seuil","Disponible")))))</x:f>
      </x:c>
    </x:row>
    <x:row r="441" ht="23" customHeight="1">
      <x:c r="A441" s="38"/>
      <x:c r="B441" s="38"/>
      <x:c r="C441" s="38"/>
      <x:c r="D441" s="38"/>
      <x:c r="E441" s="38"/>
      <x:c r="F441" s="39"/>
      <x:c r="G441" s="38"/>
      <x:c r="H441" s="40" t="str">
        <x:f>IF(A441="","",SUMIFS(Mouvements!$E$6:$E$505,Mouvements!$C$6:$C$505,A441,Mouvements!$D$6:$D$505,"Entrée"))</x:f>
      </x:c>
      <x:c r="I441" s="40" t="str">
        <x:f>IF(A441="","",SUMIFS(Mouvements!$E$6:$E$505,Mouvements!$C$6:$C$505,A441,Mouvements!$D$6:$D$505,"Sortie"))</x:f>
      </x:c>
      <x:c r="J441" s="40" t="str">
        <x:f>IF(A441="","",E441+H441-I441)</x:f>
      </x:c>
      <x:c r="K441" s="41" t="str">
        <x:f>IF(A441="","",J441*F441)</x:f>
      </x:c>
      <x:c r="L441" s="47" t="str">
        <x:f>IF(A441="","",IF(COUNTIF($A$6:$A$505,A441)&gt;1,"Doublon code",IF(J441&lt;0,"Stock négatif",IF(J441=0,"Rupture",IF(J441&lt;=G441,"Sous seuil","Disponible")))))</x:f>
      </x:c>
    </x:row>
    <x:row r="442" ht="23" customHeight="1">
      <x:c r="A442" s="38"/>
      <x:c r="B442" s="38"/>
      <x:c r="C442" s="38"/>
      <x:c r="D442" s="38"/>
      <x:c r="E442" s="38"/>
      <x:c r="F442" s="39"/>
      <x:c r="G442" s="38"/>
      <x:c r="H442" s="40" t="str">
        <x:f>IF(A442="","",SUMIFS(Mouvements!$E$6:$E$505,Mouvements!$C$6:$C$505,A442,Mouvements!$D$6:$D$505,"Entrée"))</x:f>
      </x:c>
      <x:c r="I442" s="40" t="str">
        <x:f>IF(A442="","",SUMIFS(Mouvements!$E$6:$E$505,Mouvements!$C$6:$C$505,A442,Mouvements!$D$6:$D$505,"Sortie"))</x:f>
      </x:c>
      <x:c r="J442" s="40" t="str">
        <x:f>IF(A442="","",E442+H442-I442)</x:f>
      </x:c>
      <x:c r="K442" s="41" t="str">
        <x:f>IF(A442="","",J442*F442)</x:f>
      </x:c>
      <x:c r="L442" s="47" t="str">
        <x:f>IF(A442="","",IF(COUNTIF($A$6:$A$505,A442)&gt;1,"Doublon code",IF(J442&lt;0,"Stock négatif",IF(J442=0,"Rupture",IF(J442&lt;=G442,"Sous seuil","Disponible")))))</x:f>
      </x:c>
    </x:row>
    <x:row r="443" ht="23" customHeight="1">
      <x:c r="A443" s="38"/>
      <x:c r="B443" s="38"/>
      <x:c r="C443" s="38"/>
      <x:c r="D443" s="38"/>
      <x:c r="E443" s="38"/>
      <x:c r="F443" s="39"/>
      <x:c r="G443" s="38"/>
      <x:c r="H443" s="40" t="str">
        <x:f>IF(A443="","",SUMIFS(Mouvements!$E$6:$E$505,Mouvements!$C$6:$C$505,A443,Mouvements!$D$6:$D$505,"Entrée"))</x:f>
      </x:c>
      <x:c r="I443" s="40" t="str">
        <x:f>IF(A443="","",SUMIFS(Mouvements!$E$6:$E$505,Mouvements!$C$6:$C$505,A443,Mouvements!$D$6:$D$505,"Sortie"))</x:f>
      </x:c>
      <x:c r="J443" s="40" t="str">
        <x:f>IF(A443="","",E443+H443-I443)</x:f>
      </x:c>
      <x:c r="K443" s="41" t="str">
        <x:f>IF(A443="","",J443*F443)</x:f>
      </x:c>
      <x:c r="L443" s="47" t="str">
        <x:f>IF(A443="","",IF(COUNTIF($A$6:$A$505,A443)&gt;1,"Doublon code",IF(J443&lt;0,"Stock négatif",IF(J443=0,"Rupture",IF(J443&lt;=G443,"Sous seuil","Disponible")))))</x:f>
      </x:c>
    </x:row>
    <x:row r="444" ht="23" customHeight="1">
      <x:c r="A444" s="38"/>
      <x:c r="B444" s="38"/>
      <x:c r="C444" s="38"/>
      <x:c r="D444" s="38"/>
      <x:c r="E444" s="38"/>
      <x:c r="F444" s="39"/>
      <x:c r="G444" s="38"/>
      <x:c r="H444" s="40" t="str">
        <x:f>IF(A444="","",SUMIFS(Mouvements!$E$6:$E$505,Mouvements!$C$6:$C$505,A444,Mouvements!$D$6:$D$505,"Entrée"))</x:f>
      </x:c>
      <x:c r="I444" s="40" t="str">
        <x:f>IF(A444="","",SUMIFS(Mouvements!$E$6:$E$505,Mouvements!$C$6:$C$505,A444,Mouvements!$D$6:$D$505,"Sortie"))</x:f>
      </x:c>
      <x:c r="J444" s="40" t="str">
        <x:f>IF(A444="","",E444+H444-I444)</x:f>
      </x:c>
      <x:c r="K444" s="41" t="str">
        <x:f>IF(A444="","",J444*F444)</x:f>
      </x:c>
      <x:c r="L444" s="47" t="str">
        <x:f>IF(A444="","",IF(COUNTIF($A$6:$A$505,A444)&gt;1,"Doublon code",IF(J444&lt;0,"Stock négatif",IF(J444=0,"Rupture",IF(J444&lt;=G444,"Sous seuil","Disponible")))))</x:f>
      </x:c>
    </x:row>
    <x:row r="445" ht="23" customHeight="1">
      <x:c r="A445" s="38"/>
      <x:c r="B445" s="38"/>
      <x:c r="C445" s="38"/>
      <x:c r="D445" s="38"/>
      <x:c r="E445" s="38"/>
      <x:c r="F445" s="39"/>
      <x:c r="G445" s="38"/>
      <x:c r="H445" s="40" t="str">
        <x:f>IF(A445="","",SUMIFS(Mouvements!$E$6:$E$505,Mouvements!$C$6:$C$505,A445,Mouvements!$D$6:$D$505,"Entrée"))</x:f>
      </x:c>
      <x:c r="I445" s="40" t="str">
        <x:f>IF(A445="","",SUMIFS(Mouvements!$E$6:$E$505,Mouvements!$C$6:$C$505,A445,Mouvements!$D$6:$D$505,"Sortie"))</x:f>
      </x:c>
      <x:c r="J445" s="40" t="str">
        <x:f>IF(A445="","",E445+H445-I445)</x:f>
      </x:c>
      <x:c r="K445" s="41" t="str">
        <x:f>IF(A445="","",J445*F445)</x:f>
      </x:c>
      <x:c r="L445" s="47" t="str">
        <x:f>IF(A445="","",IF(COUNTIF($A$6:$A$505,A445)&gt;1,"Doublon code",IF(J445&lt;0,"Stock négatif",IF(J445=0,"Rupture",IF(J445&lt;=G445,"Sous seuil","Disponible")))))</x:f>
      </x:c>
    </x:row>
    <x:row r="446" ht="23" customHeight="1">
      <x:c r="A446" s="38"/>
      <x:c r="B446" s="38"/>
      <x:c r="C446" s="38"/>
      <x:c r="D446" s="38"/>
      <x:c r="E446" s="38"/>
      <x:c r="F446" s="39"/>
      <x:c r="G446" s="38"/>
      <x:c r="H446" s="40" t="str">
        <x:f>IF(A446="","",SUMIFS(Mouvements!$E$6:$E$505,Mouvements!$C$6:$C$505,A446,Mouvements!$D$6:$D$505,"Entrée"))</x:f>
      </x:c>
      <x:c r="I446" s="40" t="str">
        <x:f>IF(A446="","",SUMIFS(Mouvements!$E$6:$E$505,Mouvements!$C$6:$C$505,A446,Mouvements!$D$6:$D$505,"Sortie"))</x:f>
      </x:c>
      <x:c r="J446" s="40" t="str">
        <x:f>IF(A446="","",E446+H446-I446)</x:f>
      </x:c>
      <x:c r="K446" s="41" t="str">
        <x:f>IF(A446="","",J446*F446)</x:f>
      </x:c>
      <x:c r="L446" s="47" t="str">
        <x:f>IF(A446="","",IF(COUNTIF($A$6:$A$505,A446)&gt;1,"Doublon code",IF(J446&lt;0,"Stock négatif",IF(J446=0,"Rupture",IF(J446&lt;=G446,"Sous seuil","Disponible")))))</x:f>
      </x:c>
    </x:row>
    <x:row r="447" ht="23" customHeight="1">
      <x:c r="A447" s="38"/>
      <x:c r="B447" s="38"/>
      <x:c r="C447" s="38"/>
      <x:c r="D447" s="38"/>
      <x:c r="E447" s="38"/>
      <x:c r="F447" s="39"/>
      <x:c r="G447" s="38"/>
      <x:c r="H447" s="40" t="str">
        <x:f>IF(A447="","",SUMIFS(Mouvements!$E$6:$E$505,Mouvements!$C$6:$C$505,A447,Mouvements!$D$6:$D$505,"Entrée"))</x:f>
      </x:c>
      <x:c r="I447" s="40" t="str">
        <x:f>IF(A447="","",SUMIFS(Mouvements!$E$6:$E$505,Mouvements!$C$6:$C$505,A447,Mouvements!$D$6:$D$505,"Sortie"))</x:f>
      </x:c>
      <x:c r="J447" s="40" t="str">
        <x:f>IF(A447="","",E447+H447-I447)</x:f>
      </x:c>
      <x:c r="K447" s="41" t="str">
        <x:f>IF(A447="","",J447*F447)</x:f>
      </x:c>
      <x:c r="L447" s="47" t="str">
        <x:f>IF(A447="","",IF(COUNTIF($A$6:$A$505,A447)&gt;1,"Doublon code",IF(J447&lt;0,"Stock négatif",IF(J447=0,"Rupture",IF(J447&lt;=G447,"Sous seuil","Disponible")))))</x:f>
      </x:c>
    </x:row>
    <x:row r="448" ht="23" customHeight="1">
      <x:c r="A448" s="38"/>
      <x:c r="B448" s="38"/>
      <x:c r="C448" s="38"/>
      <x:c r="D448" s="38"/>
      <x:c r="E448" s="38"/>
      <x:c r="F448" s="39"/>
      <x:c r="G448" s="38"/>
      <x:c r="H448" s="40" t="str">
        <x:f>IF(A448="","",SUMIFS(Mouvements!$E$6:$E$505,Mouvements!$C$6:$C$505,A448,Mouvements!$D$6:$D$505,"Entrée"))</x:f>
      </x:c>
      <x:c r="I448" s="40" t="str">
        <x:f>IF(A448="","",SUMIFS(Mouvements!$E$6:$E$505,Mouvements!$C$6:$C$505,A448,Mouvements!$D$6:$D$505,"Sortie"))</x:f>
      </x:c>
      <x:c r="J448" s="40" t="str">
        <x:f>IF(A448="","",E448+H448-I448)</x:f>
      </x:c>
      <x:c r="K448" s="41" t="str">
        <x:f>IF(A448="","",J448*F448)</x:f>
      </x:c>
      <x:c r="L448" s="47" t="str">
        <x:f>IF(A448="","",IF(COUNTIF($A$6:$A$505,A448)&gt;1,"Doublon code",IF(J448&lt;0,"Stock négatif",IF(J448=0,"Rupture",IF(J448&lt;=G448,"Sous seuil","Disponible")))))</x:f>
      </x:c>
    </x:row>
    <x:row r="449" ht="23" customHeight="1">
      <x:c r="A449" s="38"/>
      <x:c r="B449" s="38"/>
      <x:c r="C449" s="38"/>
      <x:c r="D449" s="38"/>
      <x:c r="E449" s="38"/>
      <x:c r="F449" s="39"/>
      <x:c r="G449" s="38"/>
      <x:c r="H449" s="40" t="str">
        <x:f>IF(A449="","",SUMIFS(Mouvements!$E$6:$E$505,Mouvements!$C$6:$C$505,A449,Mouvements!$D$6:$D$505,"Entrée"))</x:f>
      </x:c>
      <x:c r="I449" s="40" t="str">
        <x:f>IF(A449="","",SUMIFS(Mouvements!$E$6:$E$505,Mouvements!$C$6:$C$505,A449,Mouvements!$D$6:$D$505,"Sortie"))</x:f>
      </x:c>
      <x:c r="J449" s="40" t="str">
        <x:f>IF(A449="","",E449+H449-I449)</x:f>
      </x:c>
      <x:c r="K449" s="41" t="str">
        <x:f>IF(A449="","",J449*F449)</x:f>
      </x:c>
      <x:c r="L449" s="47" t="str">
        <x:f>IF(A449="","",IF(COUNTIF($A$6:$A$505,A449)&gt;1,"Doublon code",IF(J449&lt;0,"Stock négatif",IF(J449=0,"Rupture",IF(J449&lt;=G449,"Sous seuil","Disponible")))))</x:f>
      </x:c>
    </x:row>
    <x:row r="450" ht="23" customHeight="1">
      <x:c r="A450" s="38"/>
      <x:c r="B450" s="38"/>
      <x:c r="C450" s="38"/>
      <x:c r="D450" s="38"/>
      <x:c r="E450" s="38"/>
      <x:c r="F450" s="39"/>
      <x:c r="G450" s="38"/>
      <x:c r="H450" s="40" t="str">
        <x:f>IF(A450="","",SUMIFS(Mouvements!$E$6:$E$505,Mouvements!$C$6:$C$505,A450,Mouvements!$D$6:$D$505,"Entrée"))</x:f>
      </x:c>
      <x:c r="I450" s="40" t="str">
        <x:f>IF(A450="","",SUMIFS(Mouvements!$E$6:$E$505,Mouvements!$C$6:$C$505,A450,Mouvements!$D$6:$D$505,"Sortie"))</x:f>
      </x:c>
      <x:c r="J450" s="40" t="str">
        <x:f>IF(A450="","",E450+H450-I450)</x:f>
      </x:c>
      <x:c r="K450" s="41" t="str">
        <x:f>IF(A450="","",J450*F450)</x:f>
      </x:c>
      <x:c r="L450" s="47" t="str">
        <x:f>IF(A450="","",IF(COUNTIF($A$6:$A$505,A450)&gt;1,"Doublon code",IF(J450&lt;0,"Stock négatif",IF(J450=0,"Rupture",IF(J450&lt;=G450,"Sous seuil","Disponible")))))</x:f>
      </x:c>
    </x:row>
    <x:row r="451" ht="23" customHeight="1">
      <x:c r="A451" s="38"/>
      <x:c r="B451" s="38"/>
      <x:c r="C451" s="38"/>
      <x:c r="D451" s="38"/>
      <x:c r="E451" s="38"/>
      <x:c r="F451" s="39"/>
      <x:c r="G451" s="38"/>
      <x:c r="H451" s="40" t="str">
        <x:f>IF(A451="","",SUMIFS(Mouvements!$E$6:$E$505,Mouvements!$C$6:$C$505,A451,Mouvements!$D$6:$D$505,"Entrée"))</x:f>
      </x:c>
      <x:c r="I451" s="40" t="str">
        <x:f>IF(A451="","",SUMIFS(Mouvements!$E$6:$E$505,Mouvements!$C$6:$C$505,A451,Mouvements!$D$6:$D$505,"Sortie"))</x:f>
      </x:c>
      <x:c r="J451" s="40" t="str">
        <x:f>IF(A451="","",E451+H451-I451)</x:f>
      </x:c>
      <x:c r="K451" s="41" t="str">
        <x:f>IF(A451="","",J451*F451)</x:f>
      </x:c>
      <x:c r="L451" s="47" t="str">
        <x:f>IF(A451="","",IF(COUNTIF($A$6:$A$505,A451)&gt;1,"Doublon code",IF(J451&lt;0,"Stock négatif",IF(J451=0,"Rupture",IF(J451&lt;=G451,"Sous seuil","Disponible")))))</x:f>
      </x:c>
    </x:row>
    <x:row r="452" ht="23" customHeight="1">
      <x:c r="A452" s="38"/>
      <x:c r="B452" s="38"/>
      <x:c r="C452" s="38"/>
      <x:c r="D452" s="38"/>
      <x:c r="E452" s="38"/>
      <x:c r="F452" s="39"/>
      <x:c r="G452" s="38"/>
      <x:c r="H452" s="40" t="str">
        <x:f>IF(A452="","",SUMIFS(Mouvements!$E$6:$E$505,Mouvements!$C$6:$C$505,A452,Mouvements!$D$6:$D$505,"Entrée"))</x:f>
      </x:c>
      <x:c r="I452" s="40" t="str">
        <x:f>IF(A452="","",SUMIFS(Mouvements!$E$6:$E$505,Mouvements!$C$6:$C$505,A452,Mouvements!$D$6:$D$505,"Sortie"))</x:f>
      </x:c>
      <x:c r="J452" s="40" t="str">
        <x:f>IF(A452="","",E452+H452-I452)</x:f>
      </x:c>
      <x:c r="K452" s="41" t="str">
        <x:f>IF(A452="","",J452*F452)</x:f>
      </x:c>
      <x:c r="L452" s="47" t="str">
        <x:f>IF(A452="","",IF(COUNTIF($A$6:$A$505,A452)&gt;1,"Doublon code",IF(J452&lt;0,"Stock négatif",IF(J452=0,"Rupture",IF(J452&lt;=G452,"Sous seuil","Disponible")))))</x:f>
      </x:c>
    </x:row>
    <x:row r="453" ht="23" customHeight="1">
      <x:c r="A453" s="38"/>
      <x:c r="B453" s="38"/>
      <x:c r="C453" s="38"/>
      <x:c r="D453" s="38"/>
      <x:c r="E453" s="38"/>
      <x:c r="F453" s="39"/>
      <x:c r="G453" s="38"/>
      <x:c r="H453" s="40" t="str">
        <x:f>IF(A453="","",SUMIFS(Mouvements!$E$6:$E$505,Mouvements!$C$6:$C$505,A453,Mouvements!$D$6:$D$505,"Entrée"))</x:f>
      </x:c>
      <x:c r="I453" s="40" t="str">
        <x:f>IF(A453="","",SUMIFS(Mouvements!$E$6:$E$505,Mouvements!$C$6:$C$505,A453,Mouvements!$D$6:$D$505,"Sortie"))</x:f>
      </x:c>
      <x:c r="J453" s="40" t="str">
        <x:f>IF(A453="","",E453+H453-I453)</x:f>
      </x:c>
      <x:c r="K453" s="41" t="str">
        <x:f>IF(A453="","",J453*F453)</x:f>
      </x:c>
      <x:c r="L453" s="47" t="str">
        <x:f>IF(A453="","",IF(COUNTIF($A$6:$A$505,A453)&gt;1,"Doublon code",IF(J453&lt;0,"Stock négatif",IF(J453=0,"Rupture",IF(J453&lt;=G453,"Sous seuil","Disponible")))))</x:f>
      </x:c>
    </x:row>
    <x:row r="454" ht="23" customHeight="1">
      <x:c r="A454" s="38"/>
      <x:c r="B454" s="38"/>
      <x:c r="C454" s="38"/>
      <x:c r="D454" s="38"/>
      <x:c r="E454" s="38"/>
      <x:c r="F454" s="39"/>
      <x:c r="G454" s="38"/>
      <x:c r="H454" s="40" t="str">
        <x:f>IF(A454="","",SUMIFS(Mouvements!$E$6:$E$505,Mouvements!$C$6:$C$505,A454,Mouvements!$D$6:$D$505,"Entrée"))</x:f>
      </x:c>
      <x:c r="I454" s="40" t="str">
        <x:f>IF(A454="","",SUMIFS(Mouvements!$E$6:$E$505,Mouvements!$C$6:$C$505,A454,Mouvements!$D$6:$D$505,"Sortie"))</x:f>
      </x:c>
      <x:c r="J454" s="40" t="str">
        <x:f>IF(A454="","",E454+H454-I454)</x:f>
      </x:c>
      <x:c r="K454" s="41" t="str">
        <x:f>IF(A454="","",J454*F454)</x:f>
      </x:c>
      <x:c r="L454" s="47" t="str">
        <x:f>IF(A454="","",IF(COUNTIF($A$6:$A$505,A454)&gt;1,"Doublon code",IF(J454&lt;0,"Stock négatif",IF(J454=0,"Rupture",IF(J454&lt;=G454,"Sous seuil","Disponible")))))</x:f>
      </x:c>
    </x:row>
    <x:row r="455" ht="23" customHeight="1">
      <x:c r="A455" s="38"/>
      <x:c r="B455" s="38"/>
      <x:c r="C455" s="38"/>
      <x:c r="D455" s="38"/>
      <x:c r="E455" s="38"/>
      <x:c r="F455" s="39"/>
      <x:c r="G455" s="38"/>
      <x:c r="H455" s="40" t="str">
        <x:f>IF(A455="","",SUMIFS(Mouvements!$E$6:$E$505,Mouvements!$C$6:$C$505,A455,Mouvements!$D$6:$D$505,"Entrée"))</x:f>
      </x:c>
      <x:c r="I455" s="40" t="str">
        <x:f>IF(A455="","",SUMIFS(Mouvements!$E$6:$E$505,Mouvements!$C$6:$C$505,A455,Mouvements!$D$6:$D$505,"Sortie"))</x:f>
      </x:c>
      <x:c r="J455" s="40" t="str">
        <x:f>IF(A455="","",E455+H455-I455)</x:f>
      </x:c>
      <x:c r="K455" s="41" t="str">
        <x:f>IF(A455="","",J455*F455)</x:f>
      </x:c>
      <x:c r="L455" s="47" t="str">
        <x:f>IF(A455="","",IF(COUNTIF($A$6:$A$505,A455)&gt;1,"Doublon code",IF(J455&lt;0,"Stock négatif",IF(J455=0,"Rupture",IF(J455&lt;=G455,"Sous seuil","Disponible")))))</x:f>
      </x:c>
    </x:row>
    <x:row r="456" ht="23" customHeight="1">
      <x:c r="A456" s="38"/>
      <x:c r="B456" s="38"/>
      <x:c r="C456" s="38"/>
      <x:c r="D456" s="38"/>
      <x:c r="E456" s="38"/>
      <x:c r="F456" s="39"/>
      <x:c r="G456" s="38"/>
      <x:c r="H456" s="40" t="str">
        <x:f>IF(A456="","",SUMIFS(Mouvements!$E$6:$E$505,Mouvements!$C$6:$C$505,A456,Mouvements!$D$6:$D$505,"Entrée"))</x:f>
      </x:c>
      <x:c r="I456" s="40" t="str">
        <x:f>IF(A456="","",SUMIFS(Mouvements!$E$6:$E$505,Mouvements!$C$6:$C$505,A456,Mouvements!$D$6:$D$505,"Sortie"))</x:f>
      </x:c>
      <x:c r="J456" s="40" t="str">
        <x:f>IF(A456="","",E456+H456-I456)</x:f>
      </x:c>
      <x:c r="K456" s="41" t="str">
        <x:f>IF(A456="","",J456*F456)</x:f>
      </x:c>
      <x:c r="L456" s="47" t="str">
        <x:f>IF(A456="","",IF(COUNTIF($A$6:$A$505,A456)&gt;1,"Doublon code",IF(J456&lt;0,"Stock négatif",IF(J456=0,"Rupture",IF(J456&lt;=G456,"Sous seuil","Disponible")))))</x:f>
      </x:c>
    </x:row>
    <x:row r="457" ht="23" customHeight="1">
      <x:c r="A457" s="38"/>
      <x:c r="B457" s="38"/>
      <x:c r="C457" s="38"/>
      <x:c r="D457" s="38"/>
      <x:c r="E457" s="38"/>
      <x:c r="F457" s="39"/>
      <x:c r="G457" s="38"/>
      <x:c r="H457" s="40" t="str">
        <x:f>IF(A457="","",SUMIFS(Mouvements!$E$6:$E$505,Mouvements!$C$6:$C$505,A457,Mouvements!$D$6:$D$505,"Entrée"))</x:f>
      </x:c>
      <x:c r="I457" s="40" t="str">
        <x:f>IF(A457="","",SUMIFS(Mouvements!$E$6:$E$505,Mouvements!$C$6:$C$505,A457,Mouvements!$D$6:$D$505,"Sortie"))</x:f>
      </x:c>
      <x:c r="J457" s="40" t="str">
        <x:f>IF(A457="","",E457+H457-I457)</x:f>
      </x:c>
      <x:c r="K457" s="41" t="str">
        <x:f>IF(A457="","",J457*F457)</x:f>
      </x:c>
      <x:c r="L457" s="47" t="str">
        <x:f>IF(A457="","",IF(COUNTIF($A$6:$A$505,A457)&gt;1,"Doublon code",IF(J457&lt;0,"Stock négatif",IF(J457=0,"Rupture",IF(J457&lt;=G457,"Sous seuil","Disponible")))))</x:f>
      </x:c>
    </x:row>
    <x:row r="458" ht="23" customHeight="1">
      <x:c r="A458" s="38"/>
      <x:c r="B458" s="38"/>
      <x:c r="C458" s="38"/>
      <x:c r="D458" s="38"/>
      <x:c r="E458" s="38"/>
      <x:c r="F458" s="39"/>
      <x:c r="G458" s="38"/>
      <x:c r="H458" s="40" t="str">
        <x:f>IF(A458="","",SUMIFS(Mouvements!$E$6:$E$505,Mouvements!$C$6:$C$505,A458,Mouvements!$D$6:$D$505,"Entrée"))</x:f>
      </x:c>
      <x:c r="I458" s="40" t="str">
        <x:f>IF(A458="","",SUMIFS(Mouvements!$E$6:$E$505,Mouvements!$C$6:$C$505,A458,Mouvements!$D$6:$D$505,"Sortie"))</x:f>
      </x:c>
      <x:c r="J458" s="40" t="str">
        <x:f>IF(A458="","",E458+H458-I458)</x:f>
      </x:c>
      <x:c r="K458" s="41" t="str">
        <x:f>IF(A458="","",J458*F458)</x:f>
      </x:c>
      <x:c r="L458" s="47" t="str">
        <x:f>IF(A458="","",IF(COUNTIF($A$6:$A$505,A458)&gt;1,"Doublon code",IF(J458&lt;0,"Stock négatif",IF(J458=0,"Rupture",IF(J458&lt;=G458,"Sous seuil","Disponible")))))</x:f>
      </x:c>
    </x:row>
    <x:row r="459" ht="23" customHeight="1">
      <x:c r="A459" s="38"/>
      <x:c r="B459" s="38"/>
      <x:c r="C459" s="38"/>
      <x:c r="D459" s="38"/>
      <x:c r="E459" s="38"/>
      <x:c r="F459" s="39"/>
      <x:c r="G459" s="38"/>
      <x:c r="H459" s="40" t="str">
        <x:f>IF(A459="","",SUMIFS(Mouvements!$E$6:$E$505,Mouvements!$C$6:$C$505,A459,Mouvements!$D$6:$D$505,"Entrée"))</x:f>
      </x:c>
      <x:c r="I459" s="40" t="str">
        <x:f>IF(A459="","",SUMIFS(Mouvements!$E$6:$E$505,Mouvements!$C$6:$C$505,A459,Mouvements!$D$6:$D$505,"Sortie"))</x:f>
      </x:c>
      <x:c r="J459" s="40" t="str">
        <x:f>IF(A459="","",E459+H459-I459)</x:f>
      </x:c>
      <x:c r="K459" s="41" t="str">
        <x:f>IF(A459="","",J459*F459)</x:f>
      </x:c>
      <x:c r="L459" s="47" t="str">
        <x:f>IF(A459="","",IF(COUNTIF($A$6:$A$505,A459)&gt;1,"Doublon code",IF(J459&lt;0,"Stock négatif",IF(J459=0,"Rupture",IF(J459&lt;=G459,"Sous seuil","Disponible")))))</x:f>
      </x:c>
    </x:row>
    <x:row r="460" ht="23" customHeight="1">
      <x:c r="A460" s="38"/>
      <x:c r="B460" s="38"/>
      <x:c r="C460" s="38"/>
      <x:c r="D460" s="38"/>
      <x:c r="E460" s="38"/>
      <x:c r="F460" s="39"/>
      <x:c r="G460" s="38"/>
      <x:c r="H460" s="40" t="str">
        <x:f>IF(A460="","",SUMIFS(Mouvements!$E$6:$E$505,Mouvements!$C$6:$C$505,A460,Mouvements!$D$6:$D$505,"Entrée"))</x:f>
      </x:c>
      <x:c r="I460" s="40" t="str">
        <x:f>IF(A460="","",SUMIFS(Mouvements!$E$6:$E$505,Mouvements!$C$6:$C$505,A460,Mouvements!$D$6:$D$505,"Sortie"))</x:f>
      </x:c>
      <x:c r="J460" s="40" t="str">
        <x:f>IF(A460="","",E460+H460-I460)</x:f>
      </x:c>
      <x:c r="K460" s="41" t="str">
        <x:f>IF(A460="","",J460*F460)</x:f>
      </x:c>
      <x:c r="L460" s="47" t="str">
        <x:f>IF(A460="","",IF(COUNTIF($A$6:$A$505,A460)&gt;1,"Doublon code",IF(J460&lt;0,"Stock négatif",IF(J460=0,"Rupture",IF(J460&lt;=G460,"Sous seuil","Disponible")))))</x:f>
      </x:c>
    </x:row>
    <x:row r="461" ht="23" customHeight="1">
      <x:c r="A461" s="38"/>
      <x:c r="B461" s="38"/>
      <x:c r="C461" s="38"/>
      <x:c r="D461" s="38"/>
      <x:c r="E461" s="38"/>
      <x:c r="F461" s="39"/>
      <x:c r="G461" s="38"/>
      <x:c r="H461" s="40" t="str">
        <x:f>IF(A461="","",SUMIFS(Mouvements!$E$6:$E$505,Mouvements!$C$6:$C$505,A461,Mouvements!$D$6:$D$505,"Entrée"))</x:f>
      </x:c>
      <x:c r="I461" s="40" t="str">
        <x:f>IF(A461="","",SUMIFS(Mouvements!$E$6:$E$505,Mouvements!$C$6:$C$505,A461,Mouvements!$D$6:$D$505,"Sortie"))</x:f>
      </x:c>
      <x:c r="J461" s="40" t="str">
        <x:f>IF(A461="","",E461+H461-I461)</x:f>
      </x:c>
      <x:c r="K461" s="41" t="str">
        <x:f>IF(A461="","",J461*F461)</x:f>
      </x:c>
      <x:c r="L461" s="47" t="str">
        <x:f>IF(A461="","",IF(COUNTIF($A$6:$A$505,A461)&gt;1,"Doublon code",IF(J461&lt;0,"Stock négatif",IF(J461=0,"Rupture",IF(J461&lt;=G461,"Sous seuil","Disponible")))))</x:f>
      </x:c>
    </x:row>
    <x:row r="462" ht="23" customHeight="1">
      <x:c r="A462" s="38"/>
      <x:c r="B462" s="38"/>
      <x:c r="C462" s="38"/>
      <x:c r="D462" s="38"/>
      <x:c r="E462" s="38"/>
      <x:c r="F462" s="39"/>
      <x:c r="G462" s="38"/>
      <x:c r="H462" s="40" t="str">
        <x:f>IF(A462="","",SUMIFS(Mouvements!$E$6:$E$505,Mouvements!$C$6:$C$505,A462,Mouvements!$D$6:$D$505,"Entrée"))</x:f>
      </x:c>
      <x:c r="I462" s="40" t="str">
        <x:f>IF(A462="","",SUMIFS(Mouvements!$E$6:$E$505,Mouvements!$C$6:$C$505,A462,Mouvements!$D$6:$D$505,"Sortie"))</x:f>
      </x:c>
      <x:c r="J462" s="40" t="str">
        <x:f>IF(A462="","",E462+H462-I462)</x:f>
      </x:c>
      <x:c r="K462" s="41" t="str">
        <x:f>IF(A462="","",J462*F462)</x:f>
      </x:c>
      <x:c r="L462" s="47" t="str">
        <x:f>IF(A462="","",IF(COUNTIF($A$6:$A$505,A462)&gt;1,"Doublon code",IF(J462&lt;0,"Stock négatif",IF(J462=0,"Rupture",IF(J462&lt;=G462,"Sous seuil","Disponible")))))</x:f>
      </x:c>
    </x:row>
    <x:row r="463" ht="23" customHeight="1">
      <x:c r="A463" s="38"/>
      <x:c r="B463" s="38"/>
      <x:c r="C463" s="38"/>
      <x:c r="D463" s="38"/>
      <x:c r="E463" s="38"/>
      <x:c r="F463" s="39"/>
      <x:c r="G463" s="38"/>
      <x:c r="H463" s="40" t="str">
        <x:f>IF(A463="","",SUMIFS(Mouvements!$E$6:$E$505,Mouvements!$C$6:$C$505,A463,Mouvements!$D$6:$D$505,"Entrée"))</x:f>
      </x:c>
      <x:c r="I463" s="40" t="str">
        <x:f>IF(A463="","",SUMIFS(Mouvements!$E$6:$E$505,Mouvements!$C$6:$C$505,A463,Mouvements!$D$6:$D$505,"Sortie"))</x:f>
      </x:c>
      <x:c r="J463" s="40" t="str">
        <x:f>IF(A463="","",E463+H463-I463)</x:f>
      </x:c>
      <x:c r="K463" s="41" t="str">
        <x:f>IF(A463="","",J463*F463)</x:f>
      </x:c>
      <x:c r="L463" s="47" t="str">
        <x:f>IF(A463="","",IF(COUNTIF($A$6:$A$505,A463)&gt;1,"Doublon code",IF(J463&lt;0,"Stock négatif",IF(J463=0,"Rupture",IF(J463&lt;=G463,"Sous seuil","Disponible")))))</x:f>
      </x:c>
    </x:row>
    <x:row r="464" ht="23" customHeight="1">
      <x:c r="A464" s="38"/>
      <x:c r="B464" s="38"/>
      <x:c r="C464" s="38"/>
      <x:c r="D464" s="38"/>
      <x:c r="E464" s="38"/>
      <x:c r="F464" s="39"/>
      <x:c r="G464" s="38"/>
      <x:c r="H464" s="40" t="str">
        <x:f>IF(A464="","",SUMIFS(Mouvements!$E$6:$E$505,Mouvements!$C$6:$C$505,A464,Mouvements!$D$6:$D$505,"Entrée"))</x:f>
      </x:c>
      <x:c r="I464" s="40" t="str">
        <x:f>IF(A464="","",SUMIFS(Mouvements!$E$6:$E$505,Mouvements!$C$6:$C$505,A464,Mouvements!$D$6:$D$505,"Sortie"))</x:f>
      </x:c>
      <x:c r="J464" s="40" t="str">
        <x:f>IF(A464="","",E464+H464-I464)</x:f>
      </x:c>
      <x:c r="K464" s="41" t="str">
        <x:f>IF(A464="","",J464*F464)</x:f>
      </x:c>
      <x:c r="L464" s="47" t="str">
        <x:f>IF(A464="","",IF(COUNTIF($A$6:$A$505,A464)&gt;1,"Doublon code",IF(J464&lt;0,"Stock négatif",IF(J464=0,"Rupture",IF(J464&lt;=G464,"Sous seuil","Disponible")))))</x:f>
      </x:c>
    </x:row>
    <x:row r="465" ht="23" customHeight="1">
      <x:c r="A465" s="38"/>
      <x:c r="B465" s="38"/>
      <x:c r="C465" s="38"/>
      <x:c r="D465" s="38"/>
      <x:c r="E465" s="38"/>
      <x:c r="F465" s="39"/>
      <x:c r="G465" s="38"/>
      <x:c r="H465" s="40" t="str">
        <x:f>IF(A465="","",SUMIFS(Mouvements!$E$6:$E$505,Mouvements!$C$6:$C$505,A465,Mouvements!$D$6:$D$505,"Entrée"))</x:f>
      </x:c>
      <x:c r="I465" s="40" t="str">
        <x:f>IF(A465="","",SUMIFS(Mouvements!$E$6:$E$505,Mouvements!$C$6:$C$505,A465,Mouvements!$D$6:$D$505,"Sortie"))</x:f>
      </x:c>
      <x:c r="J465" s="40" t="str">
        <x:f>IF(A465="","",E465+H465-I465)</x:f>
      </x:c>
      <x:c r="K465" s="41" t="str">
        <x:f>IF(A465="","",J465*F465)</x:f>
      </x:c>
      <x:c r="L465" s="47" t="str">
        <x:f>IF(A465="","",IF(COUNTIF($A$6:$A$505,A465)&gt;1,"Doublon code",IF(J465&lt;0,"Stock négatif",IF(J465=0,"Rupture",IF(J465&lt;=G465,"Sous seuil","Disponible")))))</x:f>
      </x:c>
    </x:row>
    <x:row r="466" ht="23" customHeight="1">
      <x:c r="A466" s="38"/>
      <x:c r="B466" s="38"/>
      <x:c r="C466" s="38"/>
      <x:c r="D466" s="38"/>
      <x:c r="E466" s="38"/>
      <x:c r="F466" s="39"/>
      <x:c r="G466" s="38"/>
      <x:c r="H466" s="40" t="str">
        <x:f>IF(A466="","",SUMIFS(Mouvements!$E$6:$E$505,Mouvements!$C$6:$C$505,A466,Mouvements!$D$6:$D$505,"Entrée"))</x:f>
      </x:c>
      <x:c r="I466" s="40" t="str">
        <x:f>IF(A466="","",SUMIFS(Mouvements!$E$6:$E$505,Mouvements!$C$6:$C$505,A466,Mouvements!$D$6:$D$505,"Sortie"))</x:f>
      </x:c>
      <x:c r="J466" s="40" t="str">
        <x:f>IF(A466="","",E466+H466-I466)</x:f>
      </x:c>
      <x:c r="K466" s="41" t="str">
        <x:f>IF(A466="","",J466*F466)</x:f>
      </x:c>
      <x:c r="L466" s="47" t="str">
        <x:f>IF(A466="","",IF(COUNTIF($A$6:$A$505,A466)&gt;1,"Doublon code",IF(J466&lt;0,"Stock négatif",IF(J466=0,"Rupture",IF(J466&lt;=G466,"Sous seuil","Disponible")))))</x:f>
      </x:c>
    </x:row>
    <x:row r="467" ht="23" customHeight="1">
      <x:c r="A467" s="38"/>
      <x:c r="B467" s="38"/>
      <x:c r="C467" s="38"/>
      <x:c r="D467" s="38"/>
      <x:c r="E467" s="38"/>
      <x:c r="F467" s="39"/>
      <x:c r="G467" s="38"/>
      <x:c r="H467" s="40" t="str">
        <x:f>IF(A467="","",SUMIFS(Mouvements!$E$6:$E$505,Mouvements!$C$6:$C$505,A467,Mouvements!$D$6:$D$505,"Entrée"))</x:f>
      </x:c>
      <x:c r="I467" s="40" t="str">
        <x:f>IF(A467="","",SUMIFS(Mouvements!$E$6:$E$505,Mouvements!$C$6:$C$505,A467,Mouvements!$D$6:$D$505,"Sortie"))</x:f>
      </x:c>
      <x:c r="J467" s="40" t="str">
        <x:f>IF(A467="","",E467+H467-I467)</x:f>
      </x:c>
      <x:c r="K467" s="41" t="str">
        <x:f>IF(A467="","",J467*F467)</x:f>
      </x:c>
      <x:c r="L467" s="47" t="str">
        <x:f>IF(A467="","",IF(COUNTIF($A$6:$A$505,A467)&gt;1,"Doublon code",IF(J467&lt;0,"Stock négatif",IF(J467=0,"Rupture",IF(J467&lt;=G467,"Sous seuil","Disponible")))))</x:f>
      </x:c>
    </x:row>
    <x:row r="468" ht="23" customHeight="1">
      <x:c r="A468" s="38"/>
      <x:c r="B468" s="38"/>
      <x:c r="C468" s="38"/>
      <x:c r="D468" s="38"/>
      <x:c r="E468" s="38"/>
      <x:c r="F468" s="39"/>
      <x:c r="G468" s="38"/>
      <x:c r="H468" s="40" t="str">
        <x:f>IF(A468="","",SUMIFS(Mouvements!$E$6:$E$505,Mouvements!$C$6:$C$505,A468,Mouvements!$D$6:$D$505,"Entrée"))</x:f>
      </x:c>
      <x:c r="I468" s="40" t="str">
        <x:f>IF(A468="","",SUMIFS(Mouvements!$E$6:$E$505,Mouvements!$C$6:$C$505,A468,Mouvements!$D$6:$D$505,"Sortie"))</x:f>
      </x:c>
      <x:c r="J468" s="40" t="str">
        <x:f>IF(A468="","",E468+H468-I468)</x:f>
      </x:c>
      <x:c r="K468" s="41" t="str">
        <x:f>IF(A468="","",J468*F468)</x:f>
      </x:c>
      <x:c r="L468" s="47" t="str">
        <x:f>IF(A468="","",IF(COUNTIF($A$6:$A$505,A468)&gt;1,"Doublon code",IF(J468&lt;0,"Stock négatif",IF(J468=0,"Rupture",IF(J468&lt;=G468,"Sous seuil","Disponible")))))</x:f>
      </x:c>
    </x:row>
    <x:row r="469" ht="23" customHeight="1">
      <x:c r="A469" s="38"/>
      <x:c r="B469" s="38"/>
      <x:c r="C469" s="38"/>
      <x:c r="D469" s="38"/>
      <x:c r="E469" s="38"/>
      <x:c r="F469" s="39"/>
      <x:c r="G469" s="38"/>
      <x:c r="H469" s="40" t="str">
        <x:f>IF(A469="","",SUMIFS(Mouvements!$E$6:$E$505,Mouvements!$C$6:$C$505,A469,Mouvements!$D$6:$D$505,"Entrée"))</x:f>
      </x:c>
      <x:c r="I469" s="40" t="str">
        <x:f>IF(A469="","",SUMIFS(Mouvements!$E$6:$E$505,Mouvements!$C$6:$C$505,A469,Mouvements!$D$6:$D$505,"Sortie"))</x:f>
      </x:c>
      <x:c r="J469" s="40" t="str">
        <x:f>IF(A469="","",E469+H469-I469)</x:f>
      </x:c>
      <x:c r="K469" s="41" t="str">
        <x:f>IF(A469="","",J469*F469)</x:f>
      </x:c>
      <x:c r="L469" s="47" t="str">
        <x:f>IF(A469="","",IF(COUNTIF($A$6:$A$505,A469)&gt;1,"Doublon code",IF(J469&lt;0,"Stock négatif",IF(J469=0,"Rupture",IF(J469&lt;=G469,"Sous seuil","Disponible")))))</x:f>
      </x:c>
    </x:row>
    <x:row r="470" ht="23" customHeight="1">
      <x:c r="A470" s="38"/>
      <x:c r="B470" s="38"/>
      <x:c r="C470" s="38"/>
      <x:c r="D470" s="38"/>
      <x:c r="E470" s="38"/>
      <x:c r="F470" s="39"/>
      <x:c r="G470" s="38"/>
      <x:c r="H470" s="40" t="str">
        <x:f>IF(A470="","",SUMIFS(Mouvements!$E$6:$E$505,Mouvements!$C$6:$C$505,A470,Mouvements!$D$6:$D$505,"Entrée"))</x:f>
      </x:c>
      <x:c r="I470" s="40" t="str">
        <x:f>IF(A470="","",SUMIFS(Mouvements!$E$6:$E$505,Mouvements!$C$6:$C$505,A470,Mouvements!$D$6:$D$505,"Sortie"))</x:f>
      </x:c>
      <x:c r="J470" s="40" t="str">
        <x:f>IF(A470="","",E470+H470-I470)</x:f>
      </x:c>
      <x:c r="K470" s="41" t="str">
        <x:f>IF(A470="","",J470*F470)</x:f>
      </x:c>
      <x:c r="L470" s="47" t="str">
        <x:f>IF(A470="","",IF(COUNTIF($A$6:$A$505,A470)&gt;1,"Doublon code",IF(J470&lt;0,"Stock négatif",IF(J470=0,"Rupture",IF(J470&lt;=G470,"Sous seuil","Disponible")))))</x:f>
      </x:c>
    </x:row>
    <x:row r="471" ht="23" customHeight="1">
      <x:c r="A471" s="38"/>
      <x:c r="B471" s="38"/>
      <x:c r="C471" s="38"/>
      <x:c r="D471" s="38"/>
      <x:c r="E471" s="38"/>
      <x:c r="F471" s="39"/>
      <x:c r="G471" s="38"/>
      <x:c r="H471" s="40" t="str">
        <x:f>IF(A471="","",SUMIFS(Mouvements!$E$6:$E$505,Mouvements!$C$6:$C$505,A471,Mouvements!$D$6:$D$505,"Entrée"))</x:f>
      </x:c>
      <x:c r="I471" s="40" t="str">
        <x:f>IF(A471="","",SUMIFS(Mouvements!$E$6:$E$505,Mouvements!$C$6:$C$505,A471,Mouvements!$D$6:$D$505,"Sortie"))</x:f>
      </x:c>
      <x:c r="J471" s="40" t="str">
        <x:f>IF(A471="","",E471+H471-I471)</x:f>
      </x:c>
      <x:c r="K471" s="41" t="str">
        <x:f>IF(A471="","",J471*F471)</x:f>
      </x:c>
      <x:c r="L471" s="47" t="str">
        <x:f>IF(A471="","",IF(COUNTIF($A$6:$A$505,A471)&gt;1,"Doublon code",IF(J471&lt;0,"Stock négatif",IF(J471=0,"Rupture",IF(J471&lt;=G471,"Sous seuil","Disponible")))))</x:f>
      </x:c>
    </x:row>
    <x:row r="472" ht="23" customHeight="1">
      <x:c r="A472" s="38"/>
      <x:c r="B472" s="38"/>
      <x:c r="C472" s="38"/>
      <x:c r="D472" s="38"/>
      <x:c r="E472" s="38"/>
      <x:c r="F472" s="39"/>
      <x:c r="G472" s="38"/>
      <x:c r="H472" s="40" t="str">
        <x:f>IF(A472="","",SUMIFS(Mouvements!$E$6:$E$505,Mouvements!$C$6:$C$505,A472,Mouvements!$D$6:$D$505,"Entrée"))</x:f>
      </x:c>
      <x:c r="I472" s="40" t="str">
        <x:f>IF(A472="","",SUMIFS(Mouvements!$E$6:$E$505,Mouvements!$C$6:$C$505,A472,Mouvements!$D$6:$D$505,"Sortie"))</x:f>
      </x:c>
      <x:c r="J472" s="40" t="str">
        <x:f>IF(A472="","",E472+H472-I472)</x:f>
      </x:c>
      <x:c r="K472" s="41" t="str">
        <x:f>IF(A472="","",J472*F472)</x:f>
      </x:c>
      <x:c r="L472" s="47" t="str">
        <x:f>IF(A472="","",IF(COUNTIF($A$6:$A$505,A472)&gt;1,"Doublon code",IF(J472&lt;0,"Stock négatif",IF(J472=0,"Rupture",IF(J472&lt;=G472,"Sous seuil","Disponible")))))</x:f>
      </x:c>
    </x:row>
    <x:row r="473" ht="23" customHeight="1">
      <x:c r="A473" s="38"/>
      <x:c r="B473" s="38"/>
      <x:c r="C473" s="38"/>
      <x:c r="D473" s="38"/>
      <x:c r="E473" s="38"/>
      <x:c r="F473" s="39"/>
      <x:c r="G473" s="38"/>
      <x:c r="H473" s="40" t="str">
        <x:f>IF(A473="","",SUMIFS(Mouvements!$E$6:$E$505,Mouvements!$C$6:$C$505,A473,Mouvements!$D$6:$D$505,"Entrée"))</x:f>
      </x:c>
      <x:c r="I473" s="40" t="str">
        <x:f>IF(A473="","",SUMIFS(Mouvements!$E$6:$E$505,Mouvements!$C$6:$C$505,A473,Mouvements!$D$6:$D$505,"Sortie"))</x:f>
      </x:c>
      <x:c r="J473" s="40" t="str">
        <x:f>IF(A473="","",E473+H473-I473)</x:f>
      </x:c>
      <x:c r="K473" s="41" t="str">
        <x:f>IF(A473="","",J473*F473)</x:f>
      </x:c>
      <x:c r="L473" s="47" t="str">
        <x:f>IF(A473="","",IF(COUNTIF($A$6:$A$505,A473)&gt;1,"Doublon code",IF(J473&lt;0,"Stock négatif",IF(J473=0,"Rupture",IF(J473&lt;=G473,"Sous seuil","Disponible")))))</x:f>
      </x:c>
    </x:row>
    <x:row r="474" ht="23" customHeight="1">
      <x:c r="A474" s="38"/>
      <x:c r="B474" s="38"/>
      <x:c r="C474" s="38"/>
      <x:c r="D474" s="38"/>
      <x:c r="E474" s="38"/>
      <x:c r="F474" s="39"/>
      <x:c r="G474" s="38"/>
      <x:c r="H474" s="40" t="str">
        <x:f>IF(A474="","",SUMIFS(Mouvements!$E$6:$E$505,Mouvements!$C$6:$C$505,A474,Mouvements!$D$6:$D$505,"Entrée"))</x:f>
      </x:c>
      <x:c r="I474" s="40" t="str">
        <x:f>IF(A474="","",SUMIFS(Mouvements!$E$6:$E$505,Mouvements!$C$6:$C$505,A474,Mouvements!$D$6:$D$505,"Sortie"))</x:f>
      </x:c>
      <x:c r="J474" s="40" t="str">
        <x:f>IF(A474="","",E474+H474-I474)</x:f>
      </x:c>
      <x:c r="K474" s="41" t="str">
        <x:f>IF(A474="","",J474*F474)</x:f>
      </x:c>
      <x:c r="L474" s="47" t="str">
        <x:f>IF(A474="","",IF(COUNTIF($A$6:$A$505,A474)&gt;1,"Doublon code",IF(J474&lt;0,"Stock négatif",IF(J474=0,"Rupture",IF(J474&lt;=G474,"Sous seuil","Disponible")))))</x:f>
      </x:c>
    </x:row>
    <x:row r="475" ht="23" customHeight="1">
      <x:c r="A475" s="38"/>
      <x:c r="B475" s="38"/>
      <x:c r="C475" s="38"/>
      <x:c r="D475" s="38"/>
      <x:c r="E475" s="38"/>
      <x:c r="F475" s="39"/>
      <x:c r="G475" s="38"/>
      <x:c r="H475" s="40" t="str">
        <x:f>IF(A475="","",SUMIFS(Mouvements!$E$6:$E$505,Mouvements!$C$6:$C$505,A475,Mouvements!$D$6:$D$505,"Entrée"))</x:f>
      </x:c>
      <x:c r="I475" s="40" t="str">
        <x:f>IF(A475="","",SUMIFS(Mouvements!$E$6:$E$505,Mouvements!$C$6:$C$505,A475,Mouvements!$D$6:$D$505,"Sortie"))</x:f>
      </x:c>
      <x:c r="J475" s="40" t="str">
        <x:f>IF(A475="","",E475+H475-I475)</x:f>
      </x:c>
      <x:c r="K475" s="41" t="str">
        <x:f>IF(A475="","",J475*F475)</x:f>
      </x:c>
      <x:c r="L475" s="47" t="str">
        <x:f>IF(A475="","",IF(COUNTIF($A$6:$A$505,A475)&gt;1,"Doublon code",IF(J475&lt;0,"Stock négatif",IF(J475=0,"Rupture",IF(J475&lt;=G475,"Sous seuil","Disponible")))))</x:f>
      </x:c>
    </x:row>
    <x:row r="476" ht="23" customHeight="1">
      <x:c r="A476" s="38"/>
      <x:c r="B476" s="38"/>
      <x:c r="C476" s="38"/>
      <x:c r="D476" s="38"/>
      <x:c r="E476" s="38"/>
      <x:c r="F476" s="39"/>
      <x:c r="G476" s="38"/>
      <x:c r="H476" s="40" t="str">
        <x:f>IF(A476="","",SUMIFS(Mouvements!$E$6:$E$505,Mouvements!$C$6:$C$505,A476,Mouvements!$D$6:$D$505,"Entrée"))</x:f>
      </x:c>
      <x:c r="I476" s="40" t="str">
        <x:f>IF(A476="","",SUMIFS(Mouvements!$E$6:$E$505,Mouvements!$C$6:$C$505,A476,Mouvements!$D$6:$D$505,"Sortie"))</x:f>
      </x:c>
      <x:c r="J476" s="40" t="str">
        <x:f>IF(A476="","",E476+H476-I476)</x:f>
      </x:c>
      <x:c r="K476" s="41" t="str">
        <x:f>IF(A476="","",J476*F476)</x:f>
      </x:c>
      <x:c r="L476" s="47" t="str">
        <x:f>IF(A476="","",IF(COUNTIF($A$6:$A$505,A476)&gt;1,"Doublon code",IF(J476&lt;0,"Stock négatif",IF(J476=0,"Rupture",IF(J476&lt;=G476,"Sous seuil","Disponible")))))</x:f>
      </x:c>
    </x:row>
    <x:row r="477" ht="23" customHeight="1">
      <x:c r="A477" s="38"/>
      <x:c r="B477" s="38"/>
      <x:c r="C477" s="38"/>
      <x:c r="D477" s="38"/>
      <x:c r="E477" s="38"/>
      <x:c r="F477" s="39"/>
      <x:c r="G477" s="38"/>
      <x:c r="H477" s="40" t="str">
        <x:f>IF(A477="","",SUMIFS(Mouvements!$E$6:$E$505,Mouvements!$C$6:$C$505,A477,Mouvements!$D$6:$D$505,"Entrée"))</x:f>
      </x:c>
      <x:c r="I477" s="40" t="str">
        <x:f>IF(A477="","",SUMIFS(Mouvements!$E$6:$E$505,Mouvements!$C$6:$C$505,A477,Mouvements!$D$6:$D$505,"Sortie"))</x:f>
      </x:c>
      <x:c r="J477" s="40" t="str">
        <x:f>IF(A477="","",E477+H477-I477)</x:f>
      </x:c>
      <x:c r="K477" s="41" t="str">
        <x:f>IF(A477="","",J477*F477)</x:f>
      </x:c>
      <x:c r="L477" s="47" t="str">
        <x:f>IF(A477="","",IF(COUNTIF($A$6:$A$505,A477)&gt;1,"Doublon code",IF(J477&lt;0,"Stock négatif",IF(J477=0,"Rupture",IF(J477&lt;=G477,"Sous seuil","Disponible")))))</x:f>
      </x:c>
    </x:row>
    <x:row r="478" ht="23" customHeight="1">
      <x:c r="A478" s="38"/>
      <x:c r="B478" s="38"/>
      <x:c r="C478" s="38"/>
      <x:c r="D478" s="38"/>
      <x:c r="E478" s="38"/>
      <x:c r="F478" s="39"/>
      <x:c r="G478" s="38"/>
      <x:c r="H478" s="40" t="str">
        <x:f>IF(A478="","",SUMIFS(Mouvements!$E$6:$E$505,Mouvements!$C$6:$C$505,A478,Mouvements!$D$6:$D$505,"Entrée"))</x:f>
      </x:c>
      <x:c r="I478" s="40" t="str">
        <x:f>IF(A478="","",SUMIFS(Mouvements!$E$6:$E$505,Mouvements!$C$6:$C$505,A478,Mouvements!$D$6:$D$505,"Sortie"))</x:f>
      </x:c>
      <x:c r="J478" s="40" t="str">
        <x:f>IF(A478="","",E478+H478-I478)</x:f>
      </x:c>
      <x:c r="K478" s="41" t="str">
        <x:f>IF(A478="","",J478*F478)</x:f>
      </x:c>
      <x:c r="L478" s="47" t="str">
        <x:f>IF(A478="","",IF(COUNTIF($A$6:$A$505,A478)&gt;1,"Doublon code",IF(J478&lt;0,"Stock négatif",IF(J478=0,"Rupture",IF(J478&lt;=G478,"Sous seuil","Disponible")))))</x:f>
      </x:c>
    </x:row>
    <x:row r="479" ht="23" customHeight="1">
      <x:c r="A479" s="38"/>
      <x:c r="B479" s="38"/>
      <x:c r="C479" s="38"/>
      <x:c r="D479" s="38"/>
      <x:c r="E479" s="38"/>
      <x:c r="F479" s="39"/>
      <x:c r="G479" s="38"/>
      <x:c r="H479" s="40" t="str">
        <x:f>IF(A479="","",SUMIFS(Mouvements!$E$6:$E$505,Mouvements!$C$6:$C$505,A479,Mouvements!$D$6:$D$505,"Entrée"))</x:f>
      </x:c>
      <x:c r="I479" s="40" t="str">
        <x:f>IF(A479="","",SUMIFS(Mouvements!$E$6:$E$505,Mouvements!$C$6:$C$505,A479,Mouvements!$D$6:$D$505,"Sortie"))</x:f>
      </x:c>
      <x:c r="J479" s="40" t="str">
        <x:f>IF(A479="","",E479+H479-I479)</x:f>
      </x:c>
      <x:c r="K479" s="41" t="str">
        <x:f>IF(A479="","",J479*F479)</x:f>
      </x:c>
      <x:c r="L479" s="47" t="str">
        <x:f>IF(A479="","",IF(COUNTIF($A$6:$A$505,A479)&gt;1,"Doublon code",IF(J479&lt;0,"Stock négatif",IF(J479=0,"Rupture",IF(J479&lt;=G479,"Sous seuil","Disponible")))))</x:f>
      </x:c>
    </x:row>
    <x:row r="480" ht="23" customHeight="1">
      <x:c r="A480" s="38"/>
      <x:c r="B480" s="38"/>
      <x:c r="C480" s="38"/>
      <x:c r="D480" s="38"/>
      <x:c r="E480" s="38"/>
      <x:c r="F480" s="39"/>
      <x:c r="G480" s="38"/>
      <x:c r="H480" s="40" t="str">
        <x:f>IF(A480="","",SUMIFS(Mouvements!$E$6:$E$505,Mouvements!$C$6:$C$505,A480,Mouvements!$D$6:$D$505,"Entrée"))</x:f>
      </x:c>
      <x:c r="I480" s="40" t="str">
        <x:f>IF(A480="","",SUMIFS(Mouvements!$E$6:$E$505,Mouvements!$C$6:$C$505,A480,Mouvements!$D$6:$D$505,"Sortie"))</x:f>
      </x:c>
      <x:c r="J480" s="40" t="str">
        <x:f>IF(A480="","",E480+H480-I480)</x:f>
      </x:c>
      <x:c r="K480" s="41" t="str">
        <x:f>IF(A480="","",J480*F480)</x:f>
      </x:c>
      <x:c r="L480" s="47" t="str">
        <x:f>IF(A480="","",IF(COUNTIF($A$6:$A$505,A480)&gt;1,"Doublon code",IF(J480&lt;0,"Stock négatif",IF(J480=0,"Rupture",IF(J480&lt;=G480,"Sous seuil","Disponible")))))</x:f>
      </x:c>
    </x:row>
    <x:row r="481" ht="23" customHeight="1">
      <x:c r="A481" s="38"/>
      <x:c r="B481" s="38"/>
      <x:c r="C481" s="38"/>
      <x:c r="D481" s="38"/>
      <x:c r="E481" s="38"/>
      <x:c r="F481" s="39"/>
      <x:c r="G481" s="38"/>
      <x:c r="H481" s="40" t="str">
        <x:f>IF(A481="","",SUMIFS(Mouvements!$E$6:$E$505,Mouvements!$C$6:$C$505,A481,Mouvements!$D$6:$D$505,"Entrée"))</x:f>
      </x:c>
      <x:c r="I481" s="40" t="str">
        <x:f>IF(A481="","",SUMIFS(Mouvements!$E$6:$E$505,Mouvements!$C$6:$C$505,A481,Mouvements!$D$6:$D$505,"Sortie"))</x:f>
      </x:c>
      <x:c r="J481" s="40" t="str">
        <x:f>IF(A481="","",E481+H481-I481)</x:f>
      </x:c>
      <x:c r="K481" s="41" t="str">
        <x:f>IF(A481="","",J481*F481)</x:f>
      </x:c>
      <x:c r="L481" s="47" t="str">
        <x:f>IF(A481="","",IF(COUNTIF($A$6:$A$505,A481)&gt;1,"Doublon code",IF(J481&lt;0,"Stock négatif",IF(J481=0,"Rupture",IF(J481&lt;=G481,"Sous seuil","Disponible")))))</x:f>
      </x:c>
    </x:row>
    <x:row r="482" ht="23" customHeight="1">
      <x:c r="A482" s="38"/>
      <x:c r="B482" s="38"/>
      <x:c r="C482" s="38"/>
      <x:c r="D482" s="38"/>
      <x:c r="E482" s="38"/>
      <x:c r="F482" s="39"/>
      <x:c r="G482" s="38"/>
      <x:c r="H482" s="40" t="str">
        <x:f>IF(A482="","",SUMIFS(Mouvements!$E$6:$E$505,Mouvements!$C$6:$C$505,A482,Mouvements!$D$6:$D$505,"Entrée"))</x:f>
      </x:c>
      <x:c r="I482" s="40" t="str">
        <x:f>IF(A482="","",SUMIFS(Mouvements!$E$6:$E$505,Mouvements!$C$6:$C$505,A482,Mouvements!$D$6:$D$505,"Sortie"))</x:f>
      </x:c>
      <x:c r="J482" s="40" t="str">
        <x:f>IF(A482="","",E482+H482-I482)</x:f>
      </x:c>
      <x:c r="K482" s="41" t="str">
        <x:f>IF(A482="","",J482*F482)</x:f>
      </x:c>
      <x:c r="L482" s="47" t="str">
        <x:f>IF(A482="","",IF(COUNTIF($A$6:$A$505,A482)&gt;1,"Doublon code",IF(J482&lt;0,"Stock négatif",IF(J482=0,"Rupture",IF(J482&lt;=G482,"Sous seuil","Disponible")))))</x:f>
      </x:c>
    </x:row>
    <x:row r="483" ht="23" customHeight="1">
      <x:c r="A483" s="38"/>
      <x:c r="B483" s="38"/>
      <x:c r="C483" s="38"/>
      <x:c r="D483" s="38"/>
      <x:c r="E483" s="38"/>
      <x:c r="F483" s="39"/>
      <x:c r="G483" s="38"/>
      <x:c r="H483" s="40" t="str">
        <x:f>IF(A483="","",SUMIFS(Mouvements!$E$6:$E$505,Mouvements!$C$6:$C$505,A483,Mouvements!$D$6:$D$505,"Entrée"))</x:f>
      </x:c>
      <x:c r="I483" s="40" t="str">
        <x:f>IF(A483="","",SUMIFS(Mouvements!$E$6:$E$505,Mouvements!$C$6:$C$505,A483,Mouvements!$D$6:$D$505,"Sortie"))</x:f>
      </x:c>
      <x:c r="J483" s="40" t="str">
        <x:f>IF(A483="","",E483+H483-I483)</x:f>
      </x:c>
      <x:c r="K483" s="41" t="str">
        <x:f>IF(A483="","",J483*F483)</x:f>
      </x:c>
      <x:c r="L483" s="47" t="str">
        <x:f>IF(A483="","",IF(COUNTIF($A$6:$A$505,A483)&gt;1,"Doublon code",IF(J483&lt;0,"Stock négatif",IF(J483=0,"Rupture",IF(J483&lt;=G483,"Sous seuil","Disponible")))))</x:f>
      </x:c>
    </x:row>
    <x:row r="484" ht="23" customHeight="1">
      <x:c r="A484" s="38"/>
      <x:c r="B484" s="38"/>
      <x:c r="C484" s="38"/>
      <x:c r="D484" s="38"/>
      <x:c r="E484" s="38"/>
      <x:c r="F484" s="39"/>
      <x:c r="G484" s="38"/>
      <x:c r="H484" s="40" t="str">
        <x:f>IF(A484="","",SUMIFS(Mouvements!$E$6:$E$505,Mouvements!$C$6:$C$505,A484,Mouvements!$D$6:$D$505,"Entrée"))</x:f>
      </x:c>
      <x:c r="I484" s="40" t="str">
        <x:f>IF(A484="","",SUMIFS(Mouvements!$E$6:$E$505,Mouvements!$C$6:$C$505,A484,Mouvements!$D$6:$D$505,"Sortie"))</x:f>
      </x:c>
      <x:c r="J484" s="40" t="str">
        <x:f>IF(A484="","",E484+H484-I484)</x:f>
      </x:c>
      <x:c r="K484" s="41" t="str">
        <x:f>IF(A484="","",J484*F484)</x:f>
      </x:c>
      <x:c r="L484" s="47" t="str">
        <x:f>IF(A484="","",IF(COUNTIF($A$6:$A$505,A484)&gt;1,"Doublon code",IF(J484&lt;0,"Stock négatif",IF(J484=0,"Rupture",IF(J484&lt;=G484,"Sous seuil","Disponible")))))</x:f>
      </x:c>
    </x:row>
    <x:row r="485" ht="23" customHeight="1">
      <x:c r="A485" s="38"/>
      <x:c r="B485" s="38"/>
      <x:c r="C485" s="38"/>
      <x:c r="D485" s="38"/>
      <x:c r="E485" s="38"/>
      <x:c r="F485" s="39"/>
      <x:c r="G485" s="38"/>
      <x:c r="H485" s="40" t="str">
        <x:f>IF(A485="","",SUMIFS(Mouvements!$E$6:$E$505,Mouvements!$C$6:$C$505,A485,Mouvements!$D$6:$D$505,"Entrée"))</x:f>
      </x:c>
      <x:c r="I485" s="40" t="str">
        <x:f>IF(A485="","",SUMIFS(Mouvements!$E$6:$E$505,Mouvements!$C$6:$C$505,A485,Mouvements!$D$6:$D$505,"Sortie"))</x:f>
      </x:c>
      <x:c r="J485" s="40" t="str">
        <x:f>IF(A485="","",E485+H485-I485)</x:f>
      </x:c>
      <x:c r="K485" s="41" t="str">
        <x:f>IF(A485="","",J485*F485)</x:f>
      </x:c>
      <x:c r="L485" s="47" t="str">
        <x:f>IF(A485="","",IF(COUNTIF($A$6:$A$505,A485)&gt;1,"Doublon code",IF(J485&lt;0,"Stock négatif",IF(J485=0,"Rupture",IF(J485&lt;=G485,"Sous seuil","Disponible")))))</x:f>
      </x:c>
    </x:row>
    <x:row r="486" ht="23" customHeight="1">
      <x:c r="A486" s="38"/>
      <x:c r="B486" s="38"/>
      <x:c r="C486" s="38"/>
      <x:c r="D486" s="38"/>
      <x:c r="E486" s="38"/>
      <x:c r="F486" s="39"/>
      <x:c r="G486" s="38"/>
      <x:c r="H486" s="40" t="str">
        <x:f>IF(A486="","",SUMIFS(Mouvements!$E$6:$E$505,Mouvements!$C$6:$C$505,A486,Mouvements!$D$6:$D$505,"Entrée"))</x:f>
      </x:c>
      <x:c r="I486" s="40" t="str">
        <x:f>IF(A486="","",SUMIFS(Mouvements!$E$6:$E$505,Mouvements!$C$6:$C$505,A486,Mouvements!$D$6:$D$505,"Sortie"))</x:f>
      </x:c>
      <x:c r="J486" s="40" t="str">
        <x:f>IF(A486="","",E486+H486-I486)</x:f>
      </x:c>
      <x:c r="K486" s="41" t="str">
        <x:f>IF(A486="","",J486*F486)</x:f>
      </x:c>
      <x:c r="L486" s="47" t="str">
        <x:f>IF(A486="","",IF(COUNTIF($A$6:$A$505,A486)&gt;1,"Doublon code",IF(J486&lt;0,"Stock négatif",IF(J486=0,"Rupture",IF(J486&lt;=G486,"Sous seuil","Disponible")))))</x:f>
      </x:c>
    </x:row>
    <x:row r="487" ht="23" customHeight="1">
      <x:c r="A487" s="38"/>
      <x:c r="B487" s="38"/>
      <x:c r="C487" s="38"/>
      <x:c r="D487" s="38"/>
      <x:c r="E487" s="38"/>
      <x:c r="F487" s="39"/>
      <x:c r="G487" s="38"/>
      <x:c r="H487" s="40" t="str">
        <x:f>IF(A487="","",SUMIFS(Mouvements!$E$6:$E$505,Mouvements!$C$6:$C$505,A487,Mouvements!$D$6:$D$505,"Entrée"))</x:f>
      </x:c>
      <x:c r="I487" s="40" t="str">
        <x:f>IF(A487="","",SUMIFS(Mouvements!$E$6:$E$505,Mouvements!$C$6:$C$505,A487,Mouvements!$D$6:$D$505,"Sortie"))</x:f>
      </x:c>
      <x:c r="J487" s="40" t="str">
        <x:f>IF(A487="","",E487+H487-I487)</x:f>
      </x:c>
      <x:c r="K487" s="41" t="str">
        <x:f>IF(A487="","",J487*F487)</x:f>
      </x:c>
      <x:c r="L487" s="47" t="str">
        <x:f>IF(A487="","",IF(COUNTIF($A$6:$A$505,A487)&gt;1,"Doublon code",IF(J487&lt;0,"Stock négatif",IF(J487=0,"Rupture",IF(J487&lt;=G487,"Sous seuil","Disponible")))))</x:f>
      </x:c>
    </x:row>
    <x:row r="488" ht="23" customHeight="1">
      <x:c r="A488" s="38"/>
      <x:c r="B488" s="38"/>
      <x:c r="C488" s="38"/>
      <x:c r="D488" s="38"/>
      <x:c r="E488" s="38"/>
      <x:c r="F488" s="39"/>
      <x:c r="G488" s="38"/>
      <x:c r="H488" s="40" t="str">
        <x:f>IF(A488="","",SUMIFS(Mouvements!$E$6:$E$505,Mouvements!$C$6:$C$505,A488,Mouvements!$D$6:$D$505,"Entrée"))</x:f>
      </x:c>
      <x:c r="I488" s="40" t="str">
        <x:f>IF(A488="","",SUMIFS(Mouvements!$E$6:$E$505,Mouvements!$C$6:$C$505,A488,Mouvements!$D$6:$D$505,"Sortie"))</x:f>
      </x:c>
      <x:c r="J488" s="40" t="str">
        <x:f>IF(A488="","",E488+H488-I488)</x:f>
      </x:c>
      <x:c r="K488" s="41" t="str">
        <x:f>IF(A488="","",J488*F488)</x:f>
      </x:c>
      <x:c r="L488" s="47" t="str">
        <x:f>IF(A488="","",IF(COUNTIF($A$6:$A$505,A488)&gt;1,"Doublon code",IF(J488&lt;0,"Stock négatif",IF(J488=0,"Rupture",IF(J488&lt;=G488,"Sous seuil","Disponible")))))</x:f>
      </x:c>
    </x:row>
    <x:row r="489" ht="23" customHeight="1">
      <x:c r="A489" s="38"/>
      <x:c r="B489" s="38"/>
      <x:c r="C489" s="38"/>
      <x:c r="D489" s="38"/>
      <x:c r="E489" s="38"/>
      <x:c r="F489" s="39"/>
      <x:c r="G489" s="38"/>
      <x:c r="H489" s="40" t="str">
        <x:f>IF(A489="","",SUMIFS(Mouvements!$E$6:$E$505,Mouvements!$C$6:$C$505,A489,Mouvements!$D$6:$D$505,"Entrée"))</x:f>
      </x:c>
      <x:c r="I489" s="40" t="str">
        <x:f>IF(A489="","",SUMIFS(Mouvements!$E$6:$E$505,Mouvements!$C$6:$C$505,A489,Mouvements!$D$6:$D$505,"Sortie"))</x:f>
      </x:c>
      <x:c r="J489" s="40" t="str">
        <x:f>IF(A489="","",E489+H489-I489)</x:f>
      </x:c>
      <x:c r="K489" s="41" t="str">
        <x:f>IF(A489="","",J489*F489)</x:f>
      </x:c>
      <x:c r="L489" s="47" t="str">
        <x:f>IF(A489="","",IF(COUNTIF($A$6:$A$505,A489)&gt;1,"Doublon code",IF(J489&lt;0,"Stock négatif",IF(J489=0,"Rupture",IF(J489&lt;=G489,"Sous seuil","Disponible")))))</x:f>
      </x:c>
    </x:row>
    <x:row r="490" ht="23" customHeight="1">
      <x:c r="A490" s="38"/>
      <x:c r="B490" s="38"/>
      <x:c r="C490" s="38"/>
      <x:c r="D490" s="38"/>
      <x:c r="E490" s="38"/>
      <x:c r="F490" s="39"/>
      <x:c r="G490" s="38"/>
      <x:c r="H490" s="40" t="str">
        <x:f>IF(A490="","",SUMIFS(Mouvements!$E$6:$E$505,Mouvements!$C$6:$C$505,A490,Mouvements!$D$6:$D$505,"Entrée"))</x:f>
      </x:c>
      <x:c r="I490" s="40" t="str">
        <x:f>IF(A490="","",SUMIFS(Mouvements!$E$6:$E$505,Mouvements!$C$6:$C$505,A490,Mouvements!$D$6:$D$505,"Sortie"))</x:f>
      </x:c>
      <x:c r="J490" s="40" t="str">
        <x:f>IF(A490="","",E490+H490-I490)</x:f>
      </x:c>
      <x:c r="K490" s="41" t="str">
        <x:f>IF(A490="","",J490*F490)</x:f>
      </x:c>
      <x:c r="L490" s="47" t="str">
        <x:f>IF(A490="","",IF(COUNTIF($A$6:$A$505,A490)&gt;1,"Doublon code",IF(J490&lt;0,"Stock négatif",IF(J490=0,"Rupture",IF(J490&lt;=G490,"Sous seuil","Disponible")))))</x:f>
      </x:c>
    </x:row>
    <x:row r="491" ht="23" customHeight="1">
      <x:c r="A491" s="38"/>
      <x:c r="B491" s="38"/>
      <x:c r="C491" s="38"/>
      <x:c r="D491" s="38"/>
      <x:c r="E491" s="38"/>
      <x:c r="F491" s="39"/>
      <x:c r="G491" s="38"/>
      <x:c r="H491" s="40" t="str">
        <x:f>IF(A491="","",SUMIFS(Mouvements!$E$6:$E$505,Mouvements!$C$6:$C$505,A491,Mouvements!$D$6:$D$505,"Entrée"))</x:f>
      </x:c>
      <x:c r="I491" s="40" t="str">
        <x:f>IF(A491="","",SUMIFS(Mouvements!$E$6:$E$505,Mouvements!$C$6:$C$505,A491,Mouvements!$D$6:$D$505,"Sortie"))</x:f>
      </x:c>
      <x:c r="J491" s="40" t="str">
        <x:f>IF(A491="","",E491+H491-I491)</x:f>
      </x:c>
      <x:c r="K491" s="41" t="str">
        <x:f>IF(A491="","",J491*F491)</x:f>
      </x:c>
      <x:c r="L491" s="47" t="str">
        <x:f>IF(A491="","",IF(COUNTIF($A$6:$A$505,A491)&gt;1,"Doublon code",IF(J491&lt;0,"Stock négatif",IF(J491=0,"Rupture",IF(J491&lt;=G491,"Sous seuil","Disponible")))))</x:f>
      </x:c>
    </x:row>
    <x:row r="492" ht="23" customHeight="1">
      <x:c r="A492" s="38"/>
      <x:c r="B492" s="38"/>
      <x:c r="C492" s="38"/>
      <x:c r="D492" s="38"/>
      <x:c r="E492" s="38"/>
      <x:c r="F492" s="39"/>
      <x:c r="G492" s="38"/>
      <x:c r="H492" s="40" t="str">
        <x:f>IF(A492="","",SUMIFS(Mouvements!$E$6:$E$505,Mouvements!$C$6:$C$505,A492,Mouvements!$D$6:$D$505,"Entrée"))</x:f>
      </x:c>
      <x:c r="I492" s="40" t="str">
        <x:f>IF(A492="","",SUMIFS(Mouvements!$E$6:$E$505,Mouvements!$C$6:$C$505,A492,Mouvements!$D$6:$D$505,"Sortie"))</x:f>
      </x:c>
      <x:c r="J492" s="40" t="str">
        <x:f>IF(A492="","",E492+H492-I492)</x:f>
      </x:c>
      <x:c r="K492" s="41" t="str">
        <x:f>IF(A492="","",J492*F492)</x:f>
      </x:c>
      <x:c r="L492" s="47" t="str">
        <x:f>IF(A492="","",IF(COUNTIF($A$6:$A$505,A492)&gt;1,"Doublon code",IF(J492&lt;0,"Stock négatif",IF(J492=0,"Rupture",IF(J492&lt;=G492,"Sous seuil","Disponible")))))</x:f>
      </x:c>
    </x:row>
    <x:row r="493" ht="23" customHeight="1">
      <x:c r="A493" s="38"/>
      <x:c r="B493" s="38"/>
      <x:c r="C493" s="38"/>
      <x:c r="D493" s="38"/>
      <x:c r="E493" s="38"/>
      <x:c r="F493" s="39"/>
      <x:c r="G493" s="38"/>
      <x:c r="H493" s="40" t="str">
        <x:f>IF(A493="","",SUMIFS(Mouvements!$E$6:$E$505,Mouvements!$C$6:$C$505,A493,Mouvements!$D$6:$D$505,"Entrée"))</x:f>
      </x:c>
      <x:c r="I493" s="40" t="str">
        <x:f>IF(A493="","",SUMIFS(Mouvements!$E$6:$E$505,Mouvements!$C$6:$C$505,A493,Mouvements!$D$6:$D$505,"Sortie"))</x:f>
      </x:c>
      <x:c r="J493" s="40" t="str">
        <x:f>IF(A493="","",E493+H493-I493)</x:f>
      </x:c>
      <x:c r="K493" s="41" t="str">
        <x:f>IF(A493="","",J493*F493)</x:f>
      </x:c>
      <x:c r="L493" s="47" t="str">
        <x:f>IF(A493="","",IF(COUNTIF($A$6:$A$505,A493)&gt;1,"Doublon code",IF(J493&lt;0,"Stock négatif",IF(J493=0,"Rupture",IF(J493&lt;=G493,"Sous seuil","Disponible")))))</x:f>
      </x:c>
    </x:row>
    <x:row r="494" ht="23" customHeight="1">
      <x:c r="A494" s="38"/>
      <x:c r="B494" s="38"/>
      <x:c r="C494" s="38"/>
      <x:c r="D494" s="38"/>
      <x:c r="E494" s="38"/>
      <x:c r="F494" s="39"/>
      <x:c r="G494" s="38"/>
      <x:c r="H494" s="40" t="str">
        <x:f>IF(A494="","",SUMIFS(Mouvements!$E$6:$E$505,Mouvements!$C$6:$C$505,A494,Mouvements!$D$6:$D$505,"Entrée"))</x:f>
      </x:c>
      <x:c r="I494" s="40" t="str">
        <x:f>IF(A494="","",SUMIFS(Mouvements!$E$6:$E$505,Mouvements!$C$6:$C$505,A494,Mouvements!$D$6:$D$505,"Sortie"))</x:f>
      </x:c>
      <x:c r="J494" s="40" t="str">
        <x:f>IF(A494="","",E494+H494-I494)</x:f>
      </x:c>
      <x:c r="K494" s="41" t="str">
        <x:f>IF(A494="","",J494*F494)</x:f>
      </x:c>
      <x:c r="L494" s="47" t="str">
        <x:f>IF(A494="","",IF(COUNTIF($A$6:$A$505,A494)&gt;1,"Doublon code",IF(J494&lt;0,"Stock négatif",IF(J494=0,"Rupture",IF(J494&lt;=G494,"Sous seuil","Disponible")))))</x:f>
      </x:c>
    </x:row>
    <x:row r="495" ht="23" customHeight="1">
      <x:c r="A495" s="38"/>
      <x:c r="B495" s="38"/>
      <x:c r="C495" s="38"/>
      <x:c r="D495" s="38"/>
      <x:c r="E495" s="38"/>
      <x:c r="F495" s="39"/>
      <x:c r="G495" s="38"/>
      <x:c r="H495" s="40" t="str">
        <x:f>IF(A495="","",SUMIFS(Mouvements!$E$6:$E$505,Mouvements!$C$6:$C$505,A495,Mouvements!$D$6:$D$505,"Entrée"))</x:f>
      </x:c>
      <x:c r="I495" s="40" t="str">
        <x:f>IF(A495="","",SUMIFS(Mouvements!$E$6:$E$505,Mouvements!$C$6:$C$505,A495,Mouvements!$D$6:$D$505,"Sortie"))</x:f>
      </x:c>
      <x:c r="J495" s="40" t="str">
        <x:f>IF(A495="","",E495+H495-I495)</x:f>
      </x:c>
      <x:c r="K495" s="41" t="str">
        <x:f>IF(A495="","",J495*F495)</x:f>
      </x:c>
      <x:c r="L495" s="47" t="str">
        <x:f>IF(A495="","",IF(COUNTIF($A$6:$A$505,A495)&gt;1,"Doublon code",IF(J495&lt;0,"Stock négatif",IF(J495=0,"Rupture",IF(J495&lt;=G495,"Sous seuil","Disponible")))))</x:f>
      </x:c>
    </x:row>
    <x:row r="496" ht="23" customHeight="1">
      <x:c r="A496" s="38"/>
      <x:c r="B496" s="38"/>
      <x:c r="C496" s="38"/>
      <x:c r="D496" s="38"/>
      <x:c r="E496" s="38"/>
      <x:c r="F496" s="39"/>
      <x:c r="G496" s="38"/>
      <x:c r="H496" s="40" t="str">
        <x:f>IF(A496="","",SUMIFS(Mouvements!$E$6:$E$505,Mouvements!$C$6:$C$505,A496,Mouvements!$D$6:$D$505,"Entrée"))</x:f>
      </x:c>
      <x:c r="I496" s="40" t="str">
        <x:f>IF(A496="","",SUMIFS(Mouvements!$E$6:$E$505,Mouvements!$C$6:$C$505,A496,Mouvements!$D$6:$D$505,"Sortie"))</x:f>
      </x:c>
      <x:c r="J496" s="40" t="str">
        <x:f>IF(A496="","",E496+H496-I496)</x:f>
      </x:c>
      <x:c r="K496" s="41" t="str">
        <x:f>IF(A496="","",J496*F496)</x:f>
      </x:c>
      <x:c r="L496" s="47" t="str">
        <x:f>IF(A496="","",IF(COUNTIF($A$6:$A$505,A496)&gt;1,"Doublon code",IF(J496&lt;0,"Stock négatif",IF(J496=0,"Rupture",IF(J496&lt;=G496,"Sous seuil","Disponible")))))</x:f>
      </x:c>
    </x:row>
    <x:row r="497" ht="23" customHeight="1">
      <x:c r="A497" s="38"/>
      <x:c r="B497" s="38"/>
      <x:c r="C497" s="38"/>
      <x:c r="D497" s="38"/>
      <x:c r="E497" s="38"/>
      <x:c r="F497" s="39"/>
      <x:c r="G497" s="38"/>
      <x:c r="H497" s="40" t="str">
        <x:f>IF(A497="","",SUMIFS(Mouvements!$E$6:$E$505,Mouvements!$C$6:$C$505,A497,Mouvements!$D$6:$D$505,"Entrée"))</x:f>
      </x:c>
      <x:c r="I497" s="40" t="str">
        <x:f>IF(A497="","",SUMIFS(Mouvements!$E$6:$E$505,Mouvements!$C$6:$C$505,A497,Mouvements!$D$6:$D$505,"Sortie"))</x:f>
      </x:c>
      <x:c r="J497" s="40" t="str">
        <x:f>IF(A497="","",E497+H497-I497)</x:f>
      </x:c>
      <x:c r="K497" s="41" t="str">
        <x:f>IF(A497="","",J497*F497)</x:f>
      </x:c>
      <x:c r="L497" s="47" t="str">
        <x:f>IF(A497="","",IF(COUNTIF($A$6:$A$505,A497)&gt;1,"Doublon code",IF(J497&lt;0,"Stock négatif",IF(J497=0,"Rupture",IF(J497&lt;=G497,"Sous seuil","Disponible")))))</x:f>
      </x:c>
    </x:row>
    <x:row r="498" ht="23" customHeight="1">
      <x:c r="A498" s="38"/>
      <x:c r="B498" s="38"/>
      <x:c r="C498" s="38"/>
      <x:c r="D498" s="38"/>
      <x:c r="E498" s="38"/>
      <x:c r="F498" s="39"/>
      <x:c r="G498" s="38"/>
      <x:c r="H498" s="40" t="str">
        <x:f>IF(A498="","",SUMIFS(Mouvements!$E$6:$E$505,Mouvements!$C$6:$C$505,A498,Mouvements!$D$6:$D$505,"Entrée"))</x:f>
      </x:c>
      <x:c r="I498" s="40" t="str">
        <x:f>IF(A498="","",SUMIFS(Mouvements!$E$6:$E$505,Mouvements!$C$6:$C$505,A498,Mouvements!$D$6:$D$505,"Sortie"))</x:f>
      </x:c>
      <x:c r="J498" s="40" t="str">
        <x:f>IF(A498="","",E498+H498-I498)</x:f>
      </x:c>
      <x:c r="K498" s="41" t="str">
        <x:f>IF(A498="","",J498*F498)</x:f>
      </x:c>
      <x:c r="L498" s="47" t="str">
        <x:f>IF(A498="","",IF(COUNTIF($A$6:$A$505,A498)&gt;1,"Doublon code",IF(J498&lt;0,"Stock négatif",IF(J498=0,"Rupture",IF(J498&lt;=G498,"Sous seuil","Disponible")))))</x:f>
      </x:c>
    </x:row>
    <x:row r="499" ht="23" customHeight="1">
      <x:c r="A499" s="38"/>
      <x:c r="B499" s="38"/>
      <x:c r="C499" s="38"/>
      <x:c r="D499" s="38"/>
      <x:c r="E499" s="38"/>
      <x:c r="F499" s="39"/>
      <x:c r="G499" s="38"/>
      <x:c r="H499" s="40" t="str">
        <x:f>IF(A499="","",SUMIFS(Mouvements!$E$6:$E$505,Mouvements!$C$6:$C$505,A499,Mouvements!$D$6:$D$505,"Entrée"))</x:f>
      </x:c>
      <x:c r="I499" s="40" t="str">
        <x:f>IF(A499="","",SUMIFS(Mouvements!$E$6:$E$505,Mouvements!$C$6:$C$505,A499,Mouvements!$D$6:$D$505,"Sortie"))</x:f>
      </x:c>
      <x:c r="J499" s="40" t="str">
        <x:f>IF(A499="","",E499+H499-I499)</x:f>
      </x:c>
      <x:c r="K499" s="41" t="str">
        <x:f>IF(A499="","",J499*F499)</x:f>
      </x:c>
      <x:c r="L499" s="47" t="str">
        <x:f>IF(A499="","",IF(COUNTIF($A$6:$A$505,A499)&gt;1,"Doublon code",IF(J499&lt;0,"Stock négatif",IF(J499=0,"Rupture",IF(J499&lt;=G499,"Sous seuil","Disponible")))))</x:f>
      </x:c>
    </x:row>
    <x:row r="500" ht="23" customHeight="1">
      <x:c r="A500" s="38"/>
      <x:c r="B500" s="38"/>
      <x:c r="C500" s="38"/>
      <x:c r="D500" s="38"/>
      <x:c r="E500" s="38"/>
      <x:c r="F500" s="39"/>
      <x:c r="G500" s="38"/>
      <x:c r="H500" s="40" t="str">
        <x:f>IF(A500="","",SUMIFS(Mouvements!$E$6:$E$505,Mouvements!$C$6:$C$505,A500,Mouvements!$D$6:$D$505,"Entrée"))</x:f>
      </x:c>
      <x:c r="I500" s="40" t="str">
        <x:f>IF(A500="","",SUMIFS(Mouvements!$E$6:$E$505,Mouvements!$C$6:$C$505,A500,Mouvements!$D$6:$D$505,"Sortie"))</x:f>
      </x:c>
      <x:c r="J500" s="40" t="str">
        <x:f>IF(A500="","",E500+H500-I500)</x:f>
      </x:c>
      <x:c r="K500" s="41" t="str">
        <x:f>IF(A500="","",J500*F500)</x:f>
      </x:c>
      <x:c r="L500" s="47" t="str">
        <x:f>IF(A500="","",IF(COUNTIF($A$6:$A$505,A500)&gt;1,"Doublon code",IF(J500&lt;0,"Stock négatif",IF(J500=0,"Rupture",IF(J500&lt;=G500,"Sous seuil","Disponible")))))</x:f>
      </x:c>
    </x:row>
    <x:row r="501" ht="23" customHeight="1">
      <x:c r="A501" s="38"/>
      <x:c r="B501" s="38"/>
      <x:c r="C501" s="38"/>
      <x:c r="D501" s="38"/>
      <x:c r="E501" s="38"/>
      <x:c r="F501" s="39"/>
      <x:c r="G501" s="38"/>
      <x:c r="H501" s="40" t="str">
        <x:f>IF(A501="","",SUMIFS(Mouvements!$E$6:$E$505,Mouvements!$C$6:$C$505,A501,Mouvements!$D$6:$D$505,"Entrée"))</x:f>
      </x:c>
      <x:c r="I501" s="40" t="str">
        <x:f>IF(A501="","",SUMIFS(Mouvements!$E$6:$E$505,Mouvements!$C$6:$C$505,A501,Mouvements!$D$6:$D$505,"Sortie"))</x:f>
      </x:c>
      <x:c r="J501" s="40" t="str">
        <x:f>IF(A501="","",E501+H501-I501)</x:f>
      </x:c>
      <x:c r="K501" s="41" t="str">
        <x:f>IF(A501="","",J501*F501)</x:f>
      </x:c>
      <x:c r="L501" s="47" t="str">
        <x:f>IF(A501="","",IF(COUNTIF($A$6:$A$505,A501)&gt;1,"Doublon code",IF(J501&lt;0,"Stock négatif",IF(J501=0,"Rupture",IF(J501&lt;=G501,"Sous seuil","Disponible")))))</x:f>
      </x:c>
    </x:row>
    <x:row r="502" ht="23" customHeight="1">
      <x:c r="A502" s="38"/>
      <x:c r="B502" s="38"/>
      <x:c r="C502" s="38"/>
      <x:c r="D502" s="38"/>
      <x:c r="E502" s="38"/>
      <x:c r="F502" s="39"/>
      <x:c r="G502" s="38"/>
      <x:c r="H502" s="40" t="str">
        <x:f>IF(A502="","",SUMIFS(Mouvements!$E$6:$E$505,Mouvements!$C$6:$C$505,A502,Mouvements!$D$6:$D$505,"Entrée"))</x:f>
      </x:c>
      <x:c r="I502" s="40" t="str">
        <x:f>IF(A502="","",SUMIFS(Mouvements!$E$6:$E$505,Mouvements!$C$6:$C$505,A502,Mouvements!$D$6:$D$505,"Sortie"))</x:f>
      </x:c>
      <x:c r="J502" s="40" t="str">
        <x:f>IF(A502="","",E502+H502-I502)</x:f>
      </x:c>
      <x:c r="K502" s="41" t="str">
        <x:f>IF(A502="","",J502*F502)</x:f>
      </x:c>
      <x:c r="L502" s="47" t="str">
        <x:f>IF(A502="","",IF(COUNTIF($A$6:$A$505,A502)&gt;1,"Doublon code",IF(J502&lt;0,"Stock négatif",IF(J502=0,"Rupture",IF(J502&lt;=G502,"Sous seuil","Disponible")))))</x:f>
      </x:c>
    </x:row>
    <x:row r="503" ht="23" customHeight="1">
      <x:c r="A503" s="38"/>
      <x:c r="B503" s="38"/>
      <x:c r="C503" s="38"/>
      <x:c r="D503" s="38"/>
      <x:c r="E503" s="38"/>
      <x:c r="F503" s="39"/>
      <x:c r="G503" s="38"/>
      <x:c r="H503" s="40" t="str">
        <x:f>IF(A503="","",SUMIFS(Mouvements!$E$6:$E$505,Mouvements!$C$6:$C$505,A503,Mouvements!$D$6:$D$505,"Entrée"))</x:f>
      </x:c>
      <x:c r="I503" s="40" t="str">
        <x:f>IF(A503="","",SUMIFS(Mouvements!$E$6:$E$505,Mouvements!$C$6:$C$505,A503,Mouvements!$D$6:$D$505,"Sortie"))</x:f>
      </x:c>
      <x:c r="J503" s="40" t="str">
        <x:f>IF(A503="","",E503+H503-I503)</x:f>
      </x:c>
      <x:c r="K503" s="41" t="str">
        <x:f>IF(A503="","",J503*F503)</x:f>
      </x:c>
      <x:c r="L503" s="47" t="str">
        <x:f>IF(A503="","",IF(COUNTIF($A$6:$A$505,A503)&gt;1,"Doublon code",IF(J503&lt;0,"Stock négatif",IF(J503=0,"Rupture",IF(J503&lt;=G503,"Sous seuil","Disponible")))))</x:f>
      </x:c>
    </x:row>
    <x:row r="504" ht="23" customHeight="1">
      <x:c r="A504" s="38"/>
      <x:c r="B504" s="38"/>
      <x:c r="C504" s="38"/>
      <x:c r="D504" s="38"/>
      <x:c r="E504" s="38"/>
      <x:c r="F504" s="39"/>
      <x:c r="G504" s="38"/>
      <x:c r="H504" s="40" t="str">
        <x:f>IF(A504="","",SUMIFS(Mouvements!$E$6:$E$505,Mouvements!$C$6:$C$505,A504,Mouvements!$D$6:$D$505,"Entrée"))</x:f>
      </x:c>
      <x:c r="I504" s="40" t="str">
        <x:f>IF(A504="","",SUMIFS(Mouvements!$E$6:$E$505,Mouvements!$C$6:$C$505,A504,Mouvements!$D$6:$D$505,"Sortie"))</x:f>
      </x:c>
      <x:c r="J504" s="40" t="str">
        <x:f>IF(A504="","",E504+H504-I504)</x:f>
      </x:c>
      <x:c r="K504" s="41" t="str">
        <x:f>IF(A504="","",J504*F504)</x:f>
      </x:c>
      <x:c r="L504" s="47" t="str">
        <x:f>IF(A504="","",IF(COUNTIF($A$6:$A$505,A504)&gt;1,"Doublon code",IF(J504&lt;0,"Stock négatif",IF(J504=0,"Rupture",IF(J504&lt;=G504,"Sous seuil","Disponible")))))</x:f>
      </x:c>
    </x:row>
    <x:row r="505" ht="23" customHeight="1">
      <x:c r="A505" s="38"/>
      <x:c r="B505" s="38"/>
      <x:c r="C505" s="38"/>
      <x:c r="D505" s="38"/>
      <x:c r="E505" s="38"/>
      <x:c r="F505" s="39"/>
      <x:c r="G505" s="38"/>
      <x:c r="H505" s="40" t="str">
        <x:f>IF(A505="","",SUMIFS(Mouvements!$E$6:$E$505,Mouvements!$C$6:$C$505,A505,Mouvements!$D$6:$D$505,"Entrée"))</x:f>
      </x:c>
      <x:c r="I505" s="40" t="str">
        <x:f>IF(A505="","",SUMIFS(Mouvements!$E$6:$E$505,Mouvements!$C$6:$C$505,A505,Mouvements!$D$6:$D$505,"Sortie"))</x:f>
      </x:c>
      <x:c r="J505" s="40" t="str">
        <x:f>IF(A505="","",E505+H505-I505)</x:f>
      </x:c>
      <x:c r="K505" s="41" t="str">
        <x:f>IF(A505="","",J505*F505)</x:f>
      </x:c>
      <x:c r="L505" s="47" t="str">
        <x:f>IF(A505="","",IF(COUNTIF($A$6:$A$505,A505)&gt;1,"Doublon code",IF(J505&lt;0,"Stock négatif",IF(J505=0,"Rupture",IF(J505&lt;=G505,"Sous seuil","Disponible")))))</x:f>
      </x:c>
    </x:row>
  </x:sheetData>
  <x:mergeCells>
    <x:mergeCell ref="A2:L2"/>
    <x:mergeCell ref="A3:L3"/>
  </x:mergeCells>
  <x:conditionalFormatting sqref="L6:L505">
    <x:cfRule type="expression" dxfId="0" priority="1">
      <x:formula>AND(L6&lt;&gt;"",L6&lt;&gt;"Valide",L6&lt;&gt;"Disponible",L6&lt;&gt;"Conforme")</x:formula>
    </x:cfRule>
    <x:cfRule type="expression" dxfId="4" priority="2">
      <x:formula>AND($A6&lt;&gt;"",L6&lt;&gt;"",L6&lt;&gt;"Valide",L6&lt;&gt;"Disponible",L6&lt;&gt;"Conforme")</x:formula>
    </x:cfRule>
  </x:conditionalFormatting>
  <x:dataValidations count="4">
    <x:dataValidation type="list" sqref="C6:C505">
      <x:formula1>"Détergent,Désinfectant,EPI,Consommable,Autre"</x:formula1>
    </x:dataValidation>
    <x:dataValidation type="decimal" operator="greaterThanOrEqual" sqref="E6:E505">
      <x:formula1>0</x:formula1>
    </x:dataValidation>
    <x:dataValidation type="decimal" operator="greaterThanOrEqual" sqref="F6:F505">
      <x:formula1>0</x:formula1>
    </x:dataValidation>
    <x:dataValidation type="decimal" operator="greaterThanOrEqual" sqref="G6:G505">
      <x:formula1>0</x:formula1>
    </x:dataValidation>
  </x:dataValidations>
  <x:pageMargins left="0.7" right="0.7" top="0.75" bottom="0.75" header="0.3" footer="0.3"/>
  <x:tableParts count="1">
    <x:tablePart xmlns:r="http://schemas.openxmlformats.org/officeDocument/2006/relationships" r:id="Rcd0ad7e90a8542ed"/>
  </x:tableParts>
</x:worksheet>
</file>

<file path=xl/worksheets/sheet4.xml><?xml version="1.0" encoding="utf-8"?>
<x:worksheet xmlns:x="http://schemas.openxmlformats.org/spreadsheetml/2006/main">
  <x:sheetViews>
    <x:sheetView showGridLines="0" workbookViewId="0">
      <x:pane xSplit="1" ySplit="5" topLeftCell="B6" activePane="bottomRight" state="frozen"/>
    </x:sheetView>
  </x:sheetViews>
  <x:sheetFormatPr defaultRowHeight="15"/>
  <x:cols>
    <x:col min="1" max="1" width="20" hidden="0" customWidth="1"/>
    <x:col min="2" max="2" width="21" hidden="0" customWidth="1"/>
    <x:col min="3" max="3" width="27" hidden="0" customWidth="1"/>
    <x:col min="4" max="4" width="20" hidden="0" customWidth="1"/>
    <x:col min="5" max="5" width="20" hidden="0" customWidth="1"/>
    <x:col min="6" max="6" width="20" hidden="0" customWidth="1"/>
    <x:col min="7" max="7" width="20" hidden="0" customWidth="1"/>
    <x:col min="8" max="8" width="20" hidden="0" customWidth="1"/>
    <x:col min="9" max="9" width="29" hidden="0" customWidth="1"/>
    <x:col min="10" max="10" width="29" hidden="0" customWidth="1"/>
    <x:col min="11" max="11" width="16" hidden="0" customWidth="1"/>
    <x:col min="12" max="12" width="16" hidden="0" customWidth="1"/>
    <x:col min="13" max="13" width="16" hidden="0" customWidth="1"/>
    <x:col min="14" max="14" width="16" hidden="0" customWidth="1"/>
    <x:col min="15" max="15" width="16" hidden="0" customWidth="1"/>
    <x:col min="16" max="16" width="16" hidden="0" customWidth="1"/>
  </x:cols>
  <x:sheetData>
    <x:row r="1">
      <x:c r="A1" s="1"/>
      <x:c r="B1" s="1"/>
      <x:c r="C1" s="1"/>
      <x:c r="D1" s="1"/>
      <x:c r="E1" s="1"/>
      <x:c r="F1" s="1"/>
      <x:c r="G1" s="1"/>
      <x:c r="H1" s="1"/>
      <x:c r="I1" s="1"/>
      <x:c r="J1" s="1"/>
      <x:c r="K1" s="1"/>
      <x:c r="L1" s="1"/>
      <x:c r="M1" s="1"/>
      <x:c r="N1" s="1"/>
      <x:c r="O1" s="1"/>
      <x:c r="P1" s="1"/>
    </x:row>
    <x:row r="2" ht="30" customHeight="1">
      <x:c r="A2" s="46" t="str">
        <x:v>Mouvements</x:v>
      </x:c>
      <x:c r="B2" s="46"/>
      <x:c r="C2" s="46"/>
      <x:c r="D2" s="46"/>
      <x:c r="E2" s="46"/>
      <x:c r="F2" s="46"/>
      <x:c r="G2" s="46"/>
      <x:c r="H2" s="46"/>
      <x:c r="I2" s="46"/>
      <x:c r="J2" s="46"/>
      <x:c r="K2" s="1"/>
      <x:c r="L2" s="1"/>
      <x:c r="M2" s="1"/>
      <x:c r="N2" s="1"/>
      <x:c r="O2" s="1"/>
      <x:c r="P2" s="1"/>
    </x:row>
    <x:row r="3">
      <x:c r="A3" s="1" t="str">
        <x:v>Données fictives de démonstration</x:v>
      </x:c>
      <x:c r="B3" s="1"/>
      <x:c r="C3" s="1"/>
      <x:c r="D3" s="1"/>
      <x:c r="E3" s="1"/>
      <x:c r="F3" s="1"/>
      <x:c r="G3" s="1"/>
      <x:c r="H3" s="1"/>
      <x:c r="I3" s="1"/>
      <x:c r="J3" s="1"/>
      <x:c r="K3" s="1"/>
      <x:c r="L3" s="1"/>
      <x:c r="M3" s="1"/>
      <x:c r="N3" s="1"/>
      <x:c r="O3" s="1"/>
      <x:c r="P3" s="1"/>
    </x:row>
    <x:row r="4">
      <x:c r="A4" s="1"/>
      <x:c r="B4" s="1"/>
      <x:c r="C4" s="1"/>
      <x:c r="D4" s="1"/>
      <x:c r="E4" s="1"/>
      <x:c r="F4" s="1"/>
      <x:c r="G4" s="1"/>
      <x:c r="H4" s="1"/>
      <x:c r="I4" s="1"/>
      <x:c r="J4" s="1"/>
      <x:c r="K4" s="1"/>
      <x:c r="L4" s="1"/>
      <x:c r="M4" s="1"/>
      <x:c r="N4" s="1"/>
      <x:c r="O4" s="1"/>
      <x:c r="P4" s="1"/>
    </x:row>
    <x:row r="5" ht="45" customHeight="1">
      <x:c r="A5" s="43" t="str">
        <x:v>ID mouvement</x:v>
      </x:c>
      <x:c r="B5" s="43" t="str">
        <x:v>Date</x:v>
      </x:c>
      <x:c r="C5" s="43" t="str">
        <x:v>Code produit</x:v>
      </x:c>
      <x:c r="D5" s="43" t="str">
        <x:v>Sens</x:v>
      </x:c>
      <x:c r="E5" s="43" t="str">
        <x:v>Quantité</x:v>
      </x:c>
      <x:c r="F5" s="43" t="str">
        <x:v>Lot</x:v>
      </x:c>
      <x:c r="G5" s="43" t="str">
        <x:v>Site</x:v>
      </x:c>
      <x:c r="H5" s="43" t="str">
        <x:v>ID intervention</x:v>
      </x:c>
      <x:c r="I5" s="43" t="str">
        <x:v>Responsable</x:v>
      </x:c>
      <x:c r="J5" s="43" t="str">
        <x:v>Alerte</x:v>
      </x:c>
      <x:c r="K5" s="1"/>
      <x:c r="L5" s="1"/>
      <x:c r="M5" s="1"/>
      <x:c r="N5" s="1"/>
      <x:c r="O5" s="1"/>
      <x:c r="P5" s="1"/>
    </x:row>
    <x:row r="6" ht="23" customHeight="1">
      <x:c r="A6" s="38" t="str">
        <x:v>MV001</x:v>
      </x:c>
      <x:c r="B6" s="50" t="n">
        <x:v>46315</x:v>
      </x:c>
      <x:c r="C6" s="38" t="str">
        <x:v>PR001</x:v>
      </x:c>
      <x:c r="D6" s="51" t="str">
        <x:v>Sortie</x:v>
      </x:c>
      <x:c r="E6" s="38" t="n">
        <x:v>12</x:v>
      </x:c>
      <x:c r="F6" s="38" t="str">
        <x:v>LOT001</x:v>
      </x:c>
      <x:c r="G6" s="38" t="str">
        <x:v>SITE01</x:v>
      </x:c>
      <x:c r="H6" s="38" t="str">
        <x:v>INT001</x:v>
      </x:c>
      <x:c r="I6" s="38" t="str">
        <x:v>Chef Démo</x:v>
      </x:c>
      <x:c r="J6" s="47" t="str">
        <x:f>IF(A6="","",IF(COUNTIF($A$6:$A$505,A6)&gt;1,"Doublon ID",IF(COUNTIF(Catalogue!$A$6:$A$505,C6)&lt;&gt;1,"Code inconnu ou doublon",IF(OR(NOT(ISNUMBER(E6)),E6&lt;=0),"Quantité à corriger",IF(AND(D6&lt;&gt;"Entrée",D6&lt;&gt;"Sortie"),"Sens à corriger",IF(NOT(ISNUMBER(B6)),"Date à renseigner",IF(AND(F6&lt;&gt;"",COUNTIFS(Lots!$A$6:$A$505,F6,Lots!$B$6:$B$505,C6)&lt;&gt;1),"Lot et produit à vérifier","")))))))</x:f>
      </x:c>
      <x:c r="K6" s="1"/>
      <x:c r="L6" s="1"/>
      <x:c r="M6" s="1"/>
      <x:c r="N6" s="1"/>
      <x:c r="O6" s="1"/>
      <x:c r="P6" s="1"/>
    </x:row>
    <x:row r="7" ht="23" customHeight="1">
      <x:c r="A7" s="38"/>
      <x:c r="B7" s="50"/>
      <x:c r="C7" s="38"/>
      <x:c r="D7" s="51"/>
      <x:c r="E7" s="38"/>
      <x:c r="F7" s="38"/>
      <x:c r="G7" s="38"/>
      <x:c r="H7" s="38"/>
      <x:c r="I7" s="38"/>
      <x:c r="J7" s="47" t="str">
        <x:f>IF(A7="","",IF(COUNTIF($A$6:$A$505,A7)&gt;1,"Doublon ID",IF(COUNTIF(Catalogue!$A$6:$A$505,C7)&lt;&gt;1,"Code inconnu ou doublon",IF(OR(NOT(ISNUMBER(E7)),E7&lt;=0),"Quantité à corriger",IF(AND(D7&lt;&gt;"Entrée",D7&lt;&gt;"Sortie"),"Sens à corriger",IF(NOT(ISNUMBER(B7)),"Date à renseigner",IF(AND(F7&lt;&gt;"",COUNTIFS(Lots!$A$6:$A$505,F7,Lots!$B$6:$B$505,C7)&lt;&gt;1),"Lot et produit à vérifier","")))))))</x:f>
      </x:c>
      <x:c r="K7" s="1"/>
      <x:c r="L7" s="1"/>
      <x:c r="M7" s="1"/>
      <x:c r="N7" s="1"/>
      <x:c r="O7" s="1"/>
      <x:c r="P7" s="1"/>
    </x:row>
    <x:row r="8" ht="23" customHeight="1">
      <x:c r="A8" s="38"/>
      <x:c r="B8" s="50"/>
      <x:c r="C8" s="38"/>
      <x:c r="D8" s="51"/>
      <x:c r="E8" s="38"/>
      <x:c r="F8" s="38"/>
      <x:c r="G8" s="38"/>
      <x:c r="H8" s="38"/>
      <x:c r="I8" s="38"/>
      <x:c r="J8" s="47" t="str">
        <x:f>IF(A8="","",IF(COUNTIF($A$6:$A$505,A8)&gt;1,"Doublon ID",IF(COUNTIF(Catalogue!$A$6:$A$505,C8)&lt;&gt;1,"Code inconnu ou doublon",IF(OR(NOT(ISNUMBER(E8)),E8&lt;=0),"Quantité à corriger",IF(AND(D8&lt;&gt;"Entrée",D8&lt;&gt;"Sortie"),"Sens à corriger",IF(NOT(ISNUMBER(B8)),"Date à renseigner",IF(AND(F8&lt;&gt;"",COUNTIFS(Lots!$A$6:$A$505,F8,Lots!$B$6:$B$505,C8)&lt;&gt;1),"Lot et produit à vérifier","")))))))</x:f>
      </x:c>
      <x:c r="K8" s="1"/>
      <x:c r="L8" s="1"/>
      <x:c r="M8" s="1"/>
      <x:c r="N8" s="1"/>
      <x:c r="O8" s="1"/>
      <x:c r="P8" s="1"/>
    </x:row>
    <x:row r="9" ht="23" customHeight="1">
      <x:c r="A9" s="38"/>
      <x:c r="B9" s="50"/>
      <x:c r="C9" s="38"/>
      <x:c r="D9" s="51"/>
      <x:c r="E9" s="38"/>
      <x:c r="F9" s="38"/>
      <x:c r="G9" s="38"/>
      <x:c r="H9" s="38"/>
      <x:c r="I9" s="38"/>
      <x:c r="J9" s="47" t="str">
        <x:f>IF(A9="","",IF(COUNTIF($A$6:$A$505,A9)&gt;1,"Doublon ID",IF(COUNTIF(Catalogue!$A$6:$A$505,C9)&lt;&gt;1,"Code inconnu ou doublon",IF(OR(NOT(ISNUMBER(E9)),E9&lt;=0),"Quantité à corriger",IF(AND(D9&lt;&gt;"Entrée",D9&lt;&gt;"Sortie"),"Sens à corriger",IF(NOT(ISNUMBER(B9)),"Date à renseigner",IF(AND(F9&lt;&gt;"",COUNTIFS(Lots!$A$6:$A$505,F9,Lots!$B$6:$B$505,C9)&lt;&gt;1),"Lot et produit à vérifier","")))))))</x:f>
      </x:c>
      <x:c r="K9" s="1"/>
      <x:c r="L9" s="1"/>
      <x:c r="M9" s="1"/>
      <x:c r="N9" s="1"/>
      <x:c r="O9" s="1"/>
      <x:c r="P9" s="1"/>
    </x:row>
    <x:row r="10" ht="23" customHeight="1">
      <x:c r="A10" s="38"/>
      <x:c r="B10" s="50"/>
      <x:c r="C10" s="38"/>
      <x:c r="D10" s="51"/>
      <x:c r="E10" s="38"/>
      <x:c r="F10" s="38"/>
      <x:c r="G10" s="38"/>
      <x:c r="H10" s="38"/>
      <x:c r="I10" s="38"/>
      <x:c r="J10" s="47" t="str">
        <x:f>IF(A10="","",IF(COUNTIF($A$6:$A$505,A10)&gt;1,"Doublon ID",IF(COUNTIF(Catalogue!$A$6:$A$505,C10)&lt;&gt;1,"Code inconnu ou doublon",IF(OR(NOT(ISNUMBER(E10)),E10&lt;=0),"Quantité à corriger",IF(AND(D10&lt;&gt;"Entrée",D10&lt;&gt;"Sortie"),"Sens à corriger",IF(NOT(ISNUMBER(B10)),"Date à renseigner",IF(AND(F10&lt;&gt;"",COUNTIFS(Lots!$A$6:$A$505,F10,Lots!$B$6:$B$505,C10)&lt;&gt;1),"Lot et produit à vérifier","")))))))</x:f>
      </x:c>
      <x:c r="K10" s="1"/>
      <x:c r="L10" s="1"/>
      <x:c r="M10" s="1"/>
      <x:c r="N10" s="1"/>
      <x:c r="O10" s="1"/>
      <x:c r="P10" s="1"/>
    </x:row>
    <x:row r="11" ht="23" customHeight="1">
      <x:c r="A11" s="38"/>
      <x:c r="B11" s="50"/>
      <x:c r="C11" s="38"/>
      <x:c r="D11" s="51"/>
      <x:c r="E11" s="38"/>
      <x:c r="F11" s="38"/>
      <x:c r="G11" s="38"/>
      <x:c r="H11" s="38"/>
      <x:c r="I11" s="38"/>
      <x:c r="J11" s="47" t="str">
        <x:f>IF(A11="","",IF(COUNTIF($A$6:$A$505,A11)&gt;1,"Doublon ID",IF(COUNTIF(Catalogue!$A$6:$A$505,C11)&lt;&gt;1,"Code inconnu ou doublon",IF(OR(NOT(ISNUMBER(E11)),E11&lt;=0),"Quantité à corriger",IF(AND(D11&lt;&gt;"Entrée",D11&lt;&gt;"Sortie"),"Sens à corriger",IF(NOT(ISNUMBER(B11)),"Date à renseigner",IF(AND(F11&lt;&gt;"",COUNTIFS(Lots!$A$6:$A$505,F11,Lots!$B$6:$B$505,C11)&lt;&gt;1),"Lot et produit à vérifier","")))))))</x:f>
      </x:c>
      <x:c r="K11" s="1"/>
      <x:c r="L11" s="1"/>
      <x:c r="M11" s="1"/>
      <x:c r="N11" s="1"/>
      <x:c r="O11" s="1"/>
      <x:c r="P11" s="1"/>
    </x:row>
    <x:row r="12" ht="23" customHeight="1">
      <x:c r="A12" s="38"/>
      <x:c r="B12" s="50"/>
      <x:c r="C12" s="38"/>
      <x:c r="D12" s="51"/>
      <x:c r="E12" s="38"/>
      <x:c r="F12" s="38"/>
      <x:c r="G12" s="38"/>
      <x:c r="H12" s="38"/>
      <x:c r="I12" s="38"/>
      <x:c r="J12" s="47" t="str">
        <x:f>IF(A12="","",IF(COUNTIF($A$6:$A$505,A12)&gt;1,"Doublon ID",IF(COUNTIF(Catalogue!$A$6:$A$505,C12)&lt;&gt;1,"Code inconnu ou doublon",IF(OR(NOT(ISNUMBER(E12)),E12&lt;=0),"Quantité à corriger",IF(AND(D12&lt;&gt;"Entrée",D12&lt;&gt;"Sortie"),"Sens à corriger",IF(NOT(ISNUMBER(B12)),"Date à renseigner",IF(AND(F12&lt;&gt;"",COUNTIFS(Lots!$A$6:$A$505,F12,Lots!$B$6:$B$505,C12)&lt;&gt;1),"Lot et produit à vérifier","")))))))</x:f>
      </x:c>
      <x:c r="K12" s="1"/>
      <x:c r="L12" s="1"/>
      <x:c r="M12" s="1"/>
      <x:c r="N12" s="1"/>
      <x:c r="O12" s="1"/>
      <x:c r="P12" s="1"/>
    </x:row>
    <x:row r="13" ht="23" customHeight="1">
      <x:c r="A13" s="38"/>
      <x:c r="B13" s="50"/>
      <x:c r="C13" s="38"/>
      <x:c r="D13" s="51"/>
      <x:c r="E13" s="38"/>
      <x:c r="F13" s="38"/>
      <x:c r="G13" s="38"/>
      <x:c r="H13" s="38"/>
      <x:c r="I13" s="38"/>
      <x:c r="J13" s="47" t="str">
        <x:f>IF(A13="","",IF(COUNTIF($A$6:$A$505,A13)&gt;1,"Doublon ID",IF(COUNTIF(Catalogue!$A$6:$A$505,C13)&lt;&gt;1,"Code inconnu ou doublon",IF(OR(NOT(ISNUMBER(E13)),E13&lt;=0),"Quantité à corriger",IF(AND(D13&lt;&gt;"Entrée",D13&lt;&gt;"Sortie"),"Sens à corriger",IF(NOT(ISNUMBER(B13)),"Date à renseigner",IF(AND(F13&lt;&gt;"",COUNTIFS(Lots!$A$6:$A$505,F13,Lots!$B$6:$B$505,C13)&lt;&gt;1),"Lot et produit à vérifier","")))))))</x:f>
      </x:c>
      <x:c r="K13" s="1"/>
      <x:c r="L13" s="1"/>
      <x:c r="M13" s="1"/>
      <x:c r="N13" s="1"/>
      <x:c r="O13" s="1"/>
      <x:c r="P13" s="1"/>
    </x:row>
    <x:row r="14" ht="23" customHeight="1">
      <x:c r="A14" s="38"/>
      <x:c r="B14" s="50"/>
      <x:c r="C14" s="38"/>
      <x:c r="D14" s="51"/>
      <x:c r="E14" s="38"/>
      <x:c r="F14" s="38"/>
      <x:c r="G14" s="38"/>
      <x:c r="H14" s="38"/>
      <x:c r="I14" s="38"/>
      <x:c r="J14" s="47" t="str">
        <x:f>IF(A14="","",IF(COUNTIF($A$6:$A$505,A14)&gt;1,"Doublon ID",IF(COUNTIF(Catalogue!$A$6:$A$505,C14)&lt;&gt;1,"Code inconnu ou doublon",IF(OR(NOT(ISNUMBER(E14)),E14&lt;=0),"Quantité à corriger",IF(AND(D14&lt;&gt;"Entrée",D14&lt;&gt;"Sortie"),"Sens à corriger",IF(NOT(ISNUMBER(B14)),"Date à renseigner",IF(AND(F14&lt;&gt;"",COUNTIFS(Lots!$A$6:$A$505,F14,Lots!$B$6:$B$505,C14)&lt;&gt;1),"Lot et produit à vérifier","")))))))</x:f>
      </x:c>
      <x:c r="K14" s="1"/>
      <x:c r="L14" s="1"/>
      <x:c r="M14" s="1"/>
      <x:c r="N14" s="1"/>
      <x:c r="O14" s="1"/>
      <x:c r="P14" s="1"/>
    </x:row>
    <x:row r="15" ht="23" customHeight="1">
      <x:c r="A15" s="38"/>
      <x:c r="B15" s="50"/>
      <x:c r="C15" s="38"/>
      <x:c r="D15" s="51"/>
      <x:c r="E15" s="38"/>
      <x:c r="F15" s="38"/>
      <x:c r="G15" s="38"/>
      <x:c r="H15" s="38"/>
      <x:c r="I15" s="38"/>
      <x:c r="J15" s="47" t="str">
        <x:f>IF(A15="","",IF(COUNTIF($A$6:$A$505,A15)&gt;1,"Doublon ID",IF(COUNTIF(Catalogue!$A$6:$A$505,C15)&lt;&gt;1,"Code inconnu ou doublon",IF(OR(NOT(ISNUMBER(E15)),E15&lt;=0),"Quantité à corriger",IF(AND(D15&lt;&gt;"Entrée",D15&lt;&gt;"Sortie"),"Sens à corriger",IF(NOT(ISNUMBER(B15)),"Date à renseigner",IF(AND(F15&lt;&gt;"",COUNTIFS(Lots!$A$6:$A$505,F15,Lots!$B$6:$B$505,C15)&lt;&gt;1),"Lot et produit à vérifier","")))))))</x:f>
      </x:c>
      <x:c r="K15" s="1"/>
      <x:c r="L15" s="1"/>
      <x:c r="M15" s="1"/>
      <x:c r="N15" s="1"/>
      <x:c r="O15" s="1"/>
      <x:c r="P15" s="1"/>
    </x:row>
    <x:row r="16" ht="23" customHeight="1">
      <x:c r="A16" s="38"/>
      <x:c r="B16" s="50"/>
      <x:c r="C16" s="38"/>
      <x:c r="D16" s="51"/>
      <x:c r="E16" s="38"/>
      <x:c r="F16" s="38"/>
      <x:c r="G16" s="38"/>
      <x:c r="H16" s="38"/>
      <x:c r="I16" s="38"/>
      <x:c r="J16" s="47" t="str">
        <x:f>IF(A16="","",IF(COUNTIF($A$6:$A$505,A16)&gt;1,"Doublon ID",IF(COUNTIF(Catalogue!$A$6:$A$505,C16)&lt;&gt;1,"Code inconnu ou doublon",IF(OR(NOT(ISNUMBER(E16)),E16&lt;=0),"Quantité à corriger",IF(AND(D16&lt;&gt;"Entrée",D16&lt;&gt;"Sortie"),"Sens à corriger",IF(NOT(ISNUMBER(B16)),"Date à renseigner",IF(AND(F16&lt;&gt;"",COUNTIFS(Lots!$A$6:$A$505,F16,Lots!$B$6:$B$505,C16)&lt;&gt;1),"Lot et produit à vérifier","")))))))</x:f>
      </x:c>
      <x:c r="K16" s="1"/>
      <x:c r="L16" s="1"/>
      <x:c r="M16" s="1"/>
      <x:c r="N16" s="1"/>
      <x:c r="O16" s="1"/>
      <x:c r="P16" s="1"/>
    </x:row>
    <x:row r="17" ht="23" customHeight="1">
      <x:c r="A17" s="38"/>
      <x:c r="B17" s="50"/>
      <x:c r="C17" s="38"/>
      <x:c r="D17" s="51"/>
      <x:c r="E17" s="38"/>
      <x:c r="F17" s="38"/>
      <x:c r="G17" s="38"/>
      <x:c r="H17" s="38"/>
      <x:c r="I17" s="38"/>
      <x:c r="J17" s="47" t="str">
        <x:f>IF(A17="","",IF(COUNTIF($A$6:$A$505,A17)&gt;1,"Doublon ID",IF(COUNTIF(Catalogue!$A$6:$A$505,C17)&lt;&gt;1,"Code inconnu ou doublon",IF(OR(NOT(ISNUMBER(E17)),E17&lt;=0),"Quantité à corriger",IF(AND(D17&lt;&gt;"Entrée",D17&lt;&gt;"Sortie"),"Sens à corriger",IF(NOT(ISNUMBER(B17)),"Date à renseigner",IF(AND(F17&lt;&gt;"",COUNTIFS(Lots!$A$6:$A$505,F17,Lots!$B$6:$B$505,C17)&lt;&gt;1),"Lot et produit à vérifier","")))))))</x:f>
      </x:c>
      <x:c r="K17" s="1"/>
      <x:c r="L17" s="1"/>
      <x:c r="M17" s="1"/>
      <x:c r="N17" s="1"/>
      <x:c r="O17" s="1"/>
      <x:c r="P17" s="1"/>
    </x:row>
    <x:row r="18" ht="23" customHeight="1">
      <x:c r="A18" s="38"/>
      <x:c r="B18" s="50"/>
      <x:c r="C18" s="38"/>
      <x:c r="D18" s="51"/>
      <x:c r="E18" s="38"/>
      <x:c r="F18" s="38"/>
      <x:c r="G18" s="38"/>
      <x:c r="H18" s="38"/>
      <x:c r="I18" s="38"/>
      <x:c r="J18" s="47" t="str">
        <x:f>IF(A18="","",IF(COUNTIF($A$6:$A$505,A18)&gt;1,"Doublon ID",IF(COUNTIF(Catalogue!$A$6:$A$505,C18)&lt;&gt;1,"Code inconnu ou doublon",IF(OR(NOT(ISNUMBER(E18)),E18&lt;=0),"Quantité à corriger",IF(AND(D18&lt;&gt;"Entrée",D18&lt;&gt;"Sortie"),"Sens à corriger",IF(NOT(ISNUMBER(B18)),"Date à renseigner",IF(AND(F18&lt;&gt;"",COUNTIFS(Lots!$A$6:$A$505,F18,Lots!$B$6:$B$505,C18)&lt;&gt;1),"Lot et produit à vérifier","")))))))</x:f>
      </x:c>
      <x:c r="K18" s="1"/>
      <x:c r="L18" s="1"/>
      <x:c r="M18" s="1"/>
      <x:c r="N18" s="1"/>
      <x:c r="O18" s="1"/>
      <x:c r="P18" s="1"/>
    </x:row>
    <x:row r="19" ht="23" customHeight="1">
      <x:c r="A19" s="38"/>
      <x:c r="B19" s="50"/>
      <x:c r="C19" s="38"/>
      <x:c r="D19" s="51"/>
      <x:c r="E19" s="38"/>
      <x:c r="F19" s="38"/>
      <x:c r="G19" s="38"/>
      <x:c r="H19" s="38"/>
      <x:c r="I19" s="38"/>
      <x:c r="J19" s="47" t="str">
        <x:f>IF(A19="","",IF(COUNTIF($A$6:$A$505,A19)&gt;1,"Doublon ID",IF(COUNTIF(Catalogue!$A$6:$A$505,C19)&lt;&gt;1,"Code inconnu ou doublon",IF(OR(NOT(ISNUMBER(E19)),E19&lt;=0),"Quantité à corriger",IF(AND(D19&lt;&gt;"Entrée",D19&lt;&gt;"Sortie"),"Sens à corriger",IF(NOT(ISNUMBER(B19)),"Date à renseigner",IF(AND(F19&lt;&gt;"",COUNTIFS(Lots!$A$6:$A$505,F19,Lots!$B$6:$B$505,C19)&lt;&gt;1),"Lot et produit à vérifier","")))))))</x:f>
      </x:c>
      <x:c r="K19" s="1"/>
      <x:c r="L19" s="1"/>
      <x:c r="M19" s="1"/>
      <x:c r="N19" s="1"/>
      <x:c r="O19" s="1"/>
      <x:c r="P19" s="1"/>
    </x:row>
    <x:row r="20" ht="23" customHeight="1">
      <x:c r="A20" s="38"/>
      <x:c r="B20" s="50"/>
      <x:c r="C20" s="38"/>
      <x:c r="D20" s="51"/>
      <x:c r="E20" s="38"/>
      <x:c r="F20" s="38"/>
      <x:c r="G20" s="38"/>
      <x:c r="H20" s="38"/>
      <x:c r="I20" s="38"/>
      <x:c r="J20" s="47" t="str">
        <x:f>IF(A20="","",IF(COUNTIF($A$6:$A$505,A20)&gt;1,"Doublon ID",IF(COUNTIF(Catalogue!$A$6:$A$505,C20)&lt;&gt;1,"Code inconnu ou doublon",IF(OR(NOT(ISNUMBER(E20)),E20&lt;=0),"Quantité à corriger",IF(AND(D20&lt;&gt;"Entrée",D20&lt;&gt;"Sortie"),"Sens à corriger",IF(NOT(ISNUMBER(B20)),"Date à renseigner",IF(AND(F20&lt;&gt;"",COUNTIFS(Lots!$A$6:$A$505,F20,Lots!$B$6:$B$505,C20)&lt;&gt;1),"Lot et produit à vérifier","")))))))</x:f>
      </x:c>
      <x:c r="K20" s="1"/>
      <x:c r="L20" s="1"/>
      <x:c r="M20" s="1"/>
      <x:c r="N20" s="1"/>
      <x:c r="O20" s="1"/>
      <x:c r="P20" s="1"/>
    </x:row>
    <x:row r="21" ht="23" customHeight="1">
      <x:c r="A21" s="38"/>
      <x:c r="B21" s="50"/>
      <x:c r="C21" s="38"/>
      <x:c r="D21" s="51"/>
      <x:c r="E21" s="38"/>
      <x:c r="F21" s="38"/>
      <x:c r="G21" s="38"/>
      <x:c r="H21" s="38"/>
      <x:c r="I21" s="38"/>
      <x:c r="J21" s="47" t="str">
        <x:f>IF(A21="","",IF(COUNTIF($A$6:$A$505,A21)&gt;1,"Doublon ID",IF(COUNTIF(Catalogue!$A$6:$A$505,C21)&lt;&gt;1,"Code inconnu ou doublon",IF(OR(NOT(ISNUMBER(E21)),E21&lt;=0),"Quantité à corriger",IF(AND(D21&lt;&gt;"Entrée",D21&lt;&gt;"Sortie"),"Sens à corriger",IF(NOT(ISNUMBER(B21)),"Date à renseigner",IF(AND(F21&lt;&gt;"",COUNTIFS(Lots!$A$6:$A$505,F21,Lots!$B$6:$B$505,C21)&lt;&gt;1),"Lot et produit à vérifier","")))))))</x:f>
      </x:c>
      <x:c r="K21" s="1"/>
      <x:c r="L21" s="1"/>
      <x:c r="M21" s="1"/>
      <x:c r="N21" s="1"/>
      <x:c r="O21" s="1"/>
      <x:c r="P21" s="1"/>
    </x:row>
    <x:row r="22" ht="23" customHeight="1">
      <x:c r="A22" s="38"/>
      <x:c r="B22" s="50"/>
      <x:c r="C22" s="38"/>
      <x:c r="D22" s="51"/>
      <x:c r="E22" s="38"/>
      <x:c r="F22" s="38"/>
      <x:c r="G22" s="38"/>
      <x:c r="H22" s="38"/>
      <x:c r="I22" s="38"/>
      <x:c r="J22" s="47" t="str">
        <x:f>IF(A22="","",IF(COUNTIF($A$6:$A$505,A22)&gt;1,"Doublon ID",IF(COUNTIF(Catalogue!$A$6:$A$505,C22)&lt;&gt;1,"Code inconnu ou doublon",IF(OR(NOT(ISNUMBER(E22)),E22&lt;=0),"Quantité à corriger",IF(AND(D22&lt;&gt;"Entrée",D22&lt;&gt;"Sortie"),"Sens à corriger",IF(NOT(ISNUMBER(B22)),"Date à renseigner",IF(AND(F22&lt;&gt;"",COUNTIFS(Lots!$A$6:$A$505,F22,Lots!$B$6:$B$505,C22)&lt;&gt;1),"Lot et produit à vérifier","")))))))</x:f>
      </x:c>
      <x:c r="K22" s="1"/>
      <x:c r="L22" s="1"/>
      <x:c r="M22" s="1"/>
      <x:c r="N22" s="1"/>
      <x:c r="O22" s="1"/>
      <x:c r="P22" s="1"/>
    </x:row>
    <x:row r="23" ht="23" customHeight="1">
      <x:c r="A23" s="38"/>
      <x:c r="B23" s="50"/>
      <x:c r="C23" s="38"/>
      <x:c r="D23" s="51"/>
      <x:c r="E23" s="38"/>
      <x:c r="F23" s="38"/>
      <x:c r="G23" s="38"/>
      <x:c r="H23" s="38"/>
      <x:c r="I23" s="38"/>
      <x:c r="J23" s="47" t="str">
        <x:f>IF(A23="","",IF(COUNTIF($A$6:$A$505,A23)&gt;1,"Doublon ID",IF(COUNTIF(Catalogue!$A$6:$A$505,C23)&lt;&gt;1,"Code inconnu ou doublon",IF(OR(NOT(ISNUMBER(E23)),E23&lt;=0),"Quantité à corriger",IF(AND(D23&lt;&gt;"Entrée",D23&lt;&gt;"Sortie"),"Sens à corriger",IF(NOT(ISNUMBER(B23)),"Date à renseigner",IF(AND(F23&lt;&gt;"",COUNTIFS(Lots!$A$6:$A$505,F23,Lots!$B$6:$B$505,C23)&lt;&gt;1),"Lot et produit à vérifier","")))))))</x:f>
      </x:c>
      <x:c r="K23" s="1"/>
      <x:c r="L23" s="1"/>
      <x:c r="M23" s="1"/>
      <x:c r="N23" s="1"/>
      <x:c r="O23" s="1"/>
      <x:c r="P23" s="1"/>
    </x:row>
    <x:row r="24" ht="23" customHeight="1">
      <x:c r="A24" s="38"/>
      <x:c r="B24" s="50"/>
      <x:c r="C24" s="38"/>
      <x:c r="D24" s="51"/>
      <x:c r="E24" s="38"/>
      <x:c r="F24" s="38"/>
      <x:c r="G24" s="38"/>
      <x:c r="H24" s="38"/>
      <x:c r="I24" s="38"/>
      <x:c r="J24" s="47" t="str">
        <x:f>IF(A24="","",IF(COUNTIF($A$6:$A$505,A24)&gt;1,"Doublon ID",IF(COUNTIF(Catalogue!$A$6:$A$505,C24)&lt;&gt;1,"Code inconnu ou doublon",IF(OR(NOT(ISNUMBER(E24)),E24&lt;=0),"Quantité à corriger",IF(AND(D24&lt;&gt;"Entrée",D24&lt;&gt;"Sortie"),"Sens à corriger",IF(NOT(ISNUMBER(B24)),"Date à renseigner",IF(AND(F24&lt;&gt;"",COUNTIFS(Lots!$A$6:$A$505,F24,Lots!$B$6:$B$505,C24)&lt;&gt;1),"Lot et produit à vérifier","")))))))</x:f>
      </x:c>
      <x:c r="K24" s="1"/>
      <x:c r="L24" s="1"/>
      <x:c r="M24" s="1"/>
      <x:c r="N24" s="1"/>
      <x:c r="O24" s="1"/>
      <x:c r="P24" s="1"/>
    </x:row>
    <x:row r="25" ht="23" customHeight="1">
      <x:c r="A25" s="38"/>
      <x:c r="B25" s="50"/>
      <x:c r="C25" s="38"/>
      <x:c r="D25" s="51"/>
      <x:c r="E25" s="38"/>
      <x:c r="F25" s="38"/>
      <x:c r="G25" s="38"/>
      <x:c r="H25" s="38"/>
      <x:c r="I25" s="38"/>
      <x:c r="J25" s="47" t="str">
        <x:f>IF(A25="","",IF(COUNTIF($A$6:$A$505,A25)&gt;1,"Doublon ID",IF(COUNTIF(Catalogue!$A$6:$A$505,C25)&lt;&gt;1,"Code inconnu ou doublon",IF(OR(NOT(ISNUMBER(E25)),E25&lt;=0),"Quantité à corriger",IF(AND(D25&lt;&gt;"Entrée",D25&lt;&gt;"Sortie"),"Sens à corriger",IF(NOT(ISNUMBER(B25)),"Date à renseigner",IF(AND(F25&lt;&gt;"",COUNTIFS(Lots!$A$6:$A$505,F25,Lots!$B$6:$B$505,C25)&lt;&gt;1),"Lot et produit à vérifier","")))))))</x:f>
      </x:c>
      <x:c r="K25" s="1"/>
      <x:c r="L25" s="1"/>
      <x:c r="M25" s="1"/>
      <x:c r="N25" s="1"/>
      <x:c r="O25" s="1"/>
      <x:c r="P25" s="1"/>
    </x:row>
    <x:row r="26" ht="23" customHeight="1">
      <x:c r="A26" s="38"/>
      <x:c r="B26" s="50"/>
      <x:c r="C26" s="38"/>
      <x:c r="D26" s="51"/>
      <x:c r="E26" s="38"/>
      <x:c r="F26" s="38"/>
      <x:c r="G26" s="38"/>
      <x:c r="H26" s="38"/>
      <x:c r="I26" s="38"/>
      <x:c r="J26" s="47" t="str">
        <x:f>IF(A26="","",IF(COUNTIF($A$6:$A$505,A26)&gt;1,"Doublon ID",IF(COUNTIF(Catalogue!$A$6:$A$505,C26)&lt;&gt;1,"Code inconnu ou doublon",IF(OR(NOT(ISNUMBER(E26)),E26&lt;=0),"Quantité à corriger",IF(AND(D26&lt;&gt;"Entrée",D26&lt;&gt;"Sortie"),"Sens à corriger",IF(NOT(ISNUMBER(B26)),"Date à renseigner",IF(AND(F26&lt;&gt;"",COUNTIFS(Lots!$A$6:$A$505,F26,Lots!$B$6:$B$505,C26)&lt;&gt;1),"Lot et produit à vérifier","")))))))</x:f>
      </x:c>
      <x:c r="K26" s="1"/>
      <x:c r="L26" s="1"/>
      <x:c r="M26" s="1"/>
      <x:c r="N26" s="1"/>
      <x:c r="O26" s="1"/>
      <x:c r="P26" s="1"/>
    </x:row>
    <x:row r="27" ht="23" customHeight="1">
      <x:c r="A27" s="38"/>
      <x:c r="B27" s="50"/>
      <x:c r="C27" s="38"/>
      <x:c r="D27" s="51"/>
      <x:c r="E27" s="38"/>
      <x:c r="F27" s="38"/>
      <x:c r="G27" s="38"/>
      <x:c r="H27" s="38"/>
      <x:c r="I27" s="38"/>
      <x:c r="J27" s="47" t="str">
        <x:f>IF(A27="","",IF(COUNTIF($A$6:$A$505,A27)&gt;1,"Doublon ID",IF(COUNTIF(Catalogue!$A$6:$A$505,C27)&lt;&gt;1,"Code inconnu ou doublon",IF(OR(NOT(ISNUMBER(E27)),E27&lt;=0),"Quantité à corriger",IF(AND(D27&lt;&gt;"Entrée",D27&lt;&gt;"Sortie"),"Sens à corriger",IF(NOT(ISNUMBER(B27)),"Date à renseigner",IF(AND(F27&lt;&gt;"",COUNTIFS(Lots!$A$6:$A$505,F27,Lots!$B$6:$B$505,C27)&lt;&gt;1),"Lot et produit à vérifier","")))))))</x:f>
      </x:c>
      <x:c r="K27" s="1"/>
      <x:c r="L27" s="1"/>
      <x:c r="M27" s="1"/>
      <x:c r="N27" s="1"/>
      <x:c r="O27" s="1"/>
      <x:c r="P27" s="1"/>
    </x:row>
    <x:row r="28" ht="23" customHeight="1">
      <x:c r="A28" s="38"/>
      <x:c r="B28" s="50"/>
      <x:c r="C28" s="38"/>
      <x:c r="D28" s="51"/>
      <x:c r="E28" s="38"/>
      <x:c r="F28" s="38"/>
      <x:c r="G28" s="38"/>
      <x:c r="H28" s="38"/>
      <x:c r="I28" s="38"/>
      <x:c r="J28" s="47" t="str">
        <x:f>IF(A28="","",IF(COUNTIF($A$6:$A$505,A28)&gt;1,"Doublon ID",IF(COUNTIF(Catalogue!$A$6:$A$505,C28)&lt;&gt;1,"Code inconnu ou doublon",IF(OR(NOT(ISNUMBER(E28)),E28&lt;=0),"Quantité à corriger",IF(AND(D28&lt;&gt;"Entrée",D28&lt;&gt;"Sortie"),"Sens à corriger",IF(NOT(ISNUMBER(B28)),"Date à renseigner",IF(AND(F28&lt;&gt;"",COUNTIFS(Lots!$A$6:$A$505,F28,Lots!$B$6:$B$505,C28)&lt;&gt;1),"Lot et produit à vérifier","")))))))</x:f>
      </x:c>
      <x:c r="K28" s="1"/>
      <x:c r="L28" s="1"/>
      <x:c r="M28" s="1"/>
      <x:c r="N28" s="1"/>
      <x:c r="O28" s="1"/>
      <x:c r="P28" s="1"/>
    </x:row>
    <x:row r="29" ht="23" customHeight="1">
      <x:c r="A29" s="38"/>
      <x:c r="B29" s="50"/>
      <x:c r="C29" s="38"/>
      <x:c r="D29" s="51"/>
      <x:c r="E29" s="38"/>
      <x:c r="F29" s="38"/>
      <x:c r="G29" s="38"/>
      <x:c r="H29" s="38"/>
      <x:c r="I29" s="38"/>
      <x:c r="J29" s="47" t="str">
        <x:f>IF(A29="","",IF(COUNTIF($A$6:$A$505,A29)&gt;1,"Doublon ID",IF(COUNTIF(Catalogue!$A$6:$A$505,C29)&lt;&gt;1,"Code inconnu ou doublon",IF(OR(NOT(ISNUMBER(E29)),E29&lt;=0),"Quantité à corriger",IF(AND(D29&lt;&gt;"Entrée",D29&lt;&gt;"Sortie"),"Sens à corriger",IF(NOT(ISNUMBER(B29)),"Date à renseigner",IF(AND(F29&lt;&gt;"",COUNTIFS(Lots!$A$6:$A$505,F29,Lots!$B$6:$B$505,C29)&lt;&gt;1),"Lot et produit à vérifier","")))))))</x:f>
      </x:c>
      <x:c r="K29" s="1"/>
      <x:c r="L29" s="1"/>
      <x:c r="M29" s="1"/>
      <x:c r="N29" s="1"/>
      <x:c r="O29" s="1"/>
      <x:c r="P29" s="1"/>
    </x:row>
    <x:row r="30" ht="23" customHeight="1">
      <x:c r="A30" s="38"/>
      <x:c r="B30" s="50"/>
      <x:c r="C30" s="38"/>
      <x:c r="D30" s="51"/>
      <x:c r="E30" s="38"/>
      <x:c r="F30" s="38"/>
      <x:c r="G30" s="38"/>
      <x:c r="H30" s="38"/>
      <x:c r="I30" s="38"/>
      <x:c r="J30" s="47" t="str">
        <x:f>IF(A30="","",IF(COUNTIF($A$6:$A$505,A30)&gt;1,"Doublon ID",IF(COUNTIF(Catalogue!$A$6:$A$505,C30)&lt;&gt;1,"Code inconnu ou doublon",IF(OR(NOT(ISNUMBER(E30)),E30&lt;=0),"Quantité à corriger",IF(AND(D30&lt;&gt;"Entrée",D30&lt;&gt;"Sortie"),"Sens à corriger",IF(NOT(ISNUMBER(B30)),"Date à renseigner",IF(AND(F30&lt;&gt;"",COUNTIFS(Lots!$A$6:$A$505,F30,Lots!$B$6:$B$505,C30)&lt;&gt;1),"Lot et produit à vérifier","")))))))</x:f>
      </x:c>
      <x:c r="K30" s="1"/>
      <x:c r="L30" s="1"/>
      <x:c r="M30" s="1"/>
      <x:c r="N30" s="1"/>
      <x:c r="O30" s="1"/>
      <x:c r="P30" s="1"/>
    </x:row>
    <x:row r="31" ht="23" customHeight="1">
      <x:c r="A31" s="38"/>
      <x:c r="B31" s="50"/>
      <x:c r="C31" s="38"/>
      <x:c r="D31" s="51"/>
      <x:c r="E31" s="38"/>
      <x:c r="F31" s="38"/>
      <x:c r="G31" s="38"/>
      <x:c r="H31" s="38"/>
      <x:c r="I31" s="38"/>
      <x:c r="J31" s="47" t="str">
        <x:f>IF(A31="","",IF(COUNTIF($A$6:$A$505,A31)&gt;1,"Doublon ID",IF(COUNTIF(Catalogue!$A$6:$A$505,C31)&lt;&gt;1,"Code inconnu ou doublon",IF(OR(NOT(ISNUMBER(E31)),E31&lt;=0),"Quantité à corriger",IF(AND(D31&lt;&gt;"Entrée",D31&lt;&gt;"Sortie"),"Sens à corriger",IF(NOT(ISNUMBER(B31)),"Date à renseigner",IF(AND(F31&lt;&gt;"",COUNTIFS(Lots!$A$6:$A$505,F31,Lots!$B$6:$B$505,C31)&lt;&gt;1),"Lot et produit à vérifier","")))))))</x:f>
      </x:c>
    </x:row>
    <x:row r="32" ht="23" customHeight="1">
      <x:c r="A32" s="38"/>
      <x:c r="B32" s="50"/>
      <x:c r="C32" s="38"/>
      <x:c r="D32" s="51"/>
      <x:c r="E32" s="38"/>
      <x:c r="F32" s="38"/>
      <x:c r="G32" s="38"/>
      <x:c r="H32" s="38"/>
      <x:c r="I32" s="38"/>
      <x:c r="J32" s="47" t="str">
        <x:f>IF(A32="","",IF(COUNTIF($A$6:$A$505,A32)&gt;1,"Doublon ID",IF(COUNTIF(Catalogue!$A$6:$A$505,C32)&lt;&gt;1,"Code inconnu ou doublon",IF(OR(NOT(ISNUMBER(E32)),E32&lt;=0),"Quantité à corriger",IF(AND(D32&lt;&gt;"Entrée",D32&lt;&gt;"Sortie"),"Sens à corriger",IF(NOT(ISNUMBER(B32)),"Date à renseigner",IF(AND(F32&lt;&gt;"",COUNTIFS(Lots!$A$6:$A$505,F32,Lots!$B$6:$B$505,C32)&lt;&gt;1),"Lot et produit à vérifier","")))))))</x:f>
      </x:c>
    </x:row>
    <x:row r="33" ht="23" customHeight="1">
      <x:c r="A33" s="38"/>
      <x:c r="B33" s="50"/>
      <x:c r="C33" s="38"/>
      <x:c r="D33" s="51"/>
      <x:c r="E33" s="38"/>
      <x:c r="F33" s="38"/>
      <x:c r="G33" s="38"/>
      <x:c r="H33" s="38"/>
      <x:c r="I33" s="38"/>
      <x:c r="J33" s="47" t="str">
        <x:f>IF(A33="","",IF(COUNTIF($A$6:$A$505,A33)&gt;1,"Doublon ID",IF(COUNTIF(Catalogue!$A$6:$A$505,C33)&lt;&gt;1,"Code inconnu ou doublon",IF(OR(NOT(ISNUMBER(E33)),E33&lt;=0),"Quantité à corriger",IF(AND(D33&lt;&gt;"Entrée",D33&lt;&gt;"Sortie"),"Sens à corriger",IF(NOT(ISNUMBER(B33)),"Date à renseigner",IF(AND(F33&lt;&gt;"",COUNTIFS(Lots!$A$6:$A$505,F33,Lots!$B$6:$B$505,C33)&lt;&gt;1),"Lot et produit à vérifier","")))))))</x:f>
      </x:c>
    </x:row>
    <x:row r="34" ht="23" customHeight="1">
      <x:c r="A34" s="38"/>
      <x:c r="B34" s="50"/>
      <x:c r="C34" s="38"/>
      <x:c r="D34" s="51"/>
      <x:c r="E34" s="38"/>
      <x:c r="F34" s="38"/>
      <x:c r="G34" s="38"/>
      <x:c r="H34" s="38"/>
      <x:c r="I34" s="38"/>
      <x:c r="J34" s="47" t="str">
        <x:f>IF(A34="","",IF(COUNTIF($A$6:$A$505,A34)&gt;1,"Doublon ID",IF(COUNTIF(Catalogue!$A$6:$A$505,C34)&lt;&gt;1,"Code inconnu ou doublon",IF(OR(NOT(ISNUMBER(E34)),E34&lt;=0),"Quantité à corriger",IF(AND(D34&lt;&gt;"Entrée",D34&lt;&gt;"Sortie"),"Sens à corriger",IF(NOT(ISNUMBER(B34)),"Date à renseigner",IF(AND(F34&lt;&gt;"",COUNTIFS(Lots!$A$6:$A$505,F34,Lots!$B$6:$B$505,C34)&lt;&gt;1),"Lot et produit à vérifier","")))))))</x:f>
      </x:c>
    </x:row>
    <x:row r="35" ht="23" customHeight="1">
      <x:c r="A35" s="38"/>
      <x:c r="B35" s="50"/>
      <x:c r="C35" s="38"/>
      <x:c r="D35" s="51"/>
      <x:c r="E35" s="38"/>
      <x:c r="F35" s="38"/>
      <x:c r="G35" s="38"/>
      <x:c r="H35" s="38"/>
      <x:c r="I35" s="38"/>
      <x:c r="J35" s="47" t="str">
        <x:f>IF(A35="","",IF(COUNTIF($A$6:$A$505,A35)&gt;1,"Doublon ID",IF(COUNTIF(Catalogue!$A$6:$A$505,C35)&lt;&gt;1,"Code inconnu ou doublon",IF(OR(NOT(ISNUMBER(E35)),E35&lt;=0),"Quantité à corriger",IF(AND(D35&lt;&gt;"Entrée",D35&lt;&gt;"Sortie"),"Sens à corriger",IF(NOT(ISNUMBER(B35)),"Date à renseigner",IF(AND(F35&lt;&gt;"",COUNTIFS(Lots!$A$6:$A$505,F35,Lots!$B$6:$B$505,C35)&lt;&gt;1),"Lot et produit à vérifier","")))))))</x:f>
      </x:c>
    </x:row>
    <x:row r="36" ht="23" customHeight="1">
      <x:c r="A36" s="38"/>
      <x:c r="B36" s="50"/>
      <x:c r="C36" s="38"/>
      <x:c r="D36" s="51"/>
      <x:c r="E36" s="38"/>
      <x:c r="F36" s="38"/>
      <x:c r="G36" s="38"/>
      <x:c r="H36" s="38"/>
      <x:c r="I36" s="38"/>
      <x:c r="J36" s="47" t="str">
        <x:f>IF(A36="","",IF(COUNTIF($A$6:$A$505,A36)&gt;1,"Doublon ID",IF(COUNTIF(Catalogue!$A$6:$A$505,C36)&lt;&gt;1,"Code inconnu ou doublon",IF(OR(NOT(ISNUMBER(E36)),E36&lt;=0),"Quantité à corriger",IF(AND(D36&lt;&gt;"Entrée",D36&lt;&gt;"Sortie"),"Sens à corriger",IF(NOT(ISNUMBER(B36)),"Date à renseigner",IF(AND(F36&lt;&gt;"",COUNTIFS(Lots!$A$6:$A$505,F36,Lots!$B$6:$B$505,C36)&lt;&gt;1),"Lot et produit à vérifier","")))))))</x:f>
      </x:c>
    </x:row>
    <x:row r="37" ht="23" customHeight="1">
      <x:c r="A37" s="38"/>
      <x:c r="B37" s="50"/>
      <x:c r="C37" s="38"/>
      <x:c r="D37" s="51"/>
      <x:c r="E37" s="38"/>
      <x:c r="F37" s="38"/>
      <x:c r="G37" s="38"/>
      <x:c r="H37" s="38"/>
      <x:c r="I37" s="38"/>
      <x:c r="J37" s="47" t="str">
        <x:f>IF(A37="","",IF(COUNTIF($A$6:$A$505,A37)&gt;1,"Doublon ID",IF(COUNTIF(Catalogue!$A$6:$A$505,C37)&lt;&gt;1,"Code inconnu ou doublon",IF(OR(NOT(ISNUMBER(E37)),E37&lt;=0),"Quantité à corriger",IF(AND(D37&lt;&gt;"Entrée",D37&lt;&gt;"Sortie"),"Sens à corriger",IF(NOT(ISNUMBER(B37)),"Date à renseigner",IF(AND(F37&lt;&gt;"",COUNTIFS(Lots!$A$6:$A$505,F37,Lots!$B$6:$B$505,C37)&lt;&gt;1),"Lot et produit à vérifier","")))))))</x:f>
      </x:c>
    </x:row>
    <x:row r="38" ht="23" customHeight="1">
      <x:c r="A38" s="38"/>
      <x:c r="B38" s="50"/>
      <x:c r="C38" s="38"/>
      <x:c r="D38" s="51"/>
      <x:c r="E38" s="38"/>
      <x:c r="F38" s="38"/>
      <x:c r="G38" s="38"/>
      <x:c r="H38" s="38"/>
      <x:c r="I38" s="38"/>
      <x:c r="J38" s="47" t="str">
        <x:f>IF(A38="","",IF(COUNTIF($A$6:$A$505,A38)&gt;1,"Doublon ID",IF(COUNTIF(Catalogue!$A$6:$A$505,C38)&lt;&gt;1,"Code inconnu ou doublon",IF(OR(NOT(ISNUMBER(E38)),E38&lt;=0),"Quantité à corriger",IF(AND(D38&lt;&gt;"Entrée",D38&lt;&gt;"Sortie"),"Sens à corriger",IF(NOT(ISNUMBER(B38)),"Date à renseigner",IF(AND(F38&lt;&gt;"",COUNTIFS(Lots!$A$6:$A$505,F38,Lots!$B$6:$B$505,C38)&lt;&gt;1),"Lot et produit à vérifier","")))))))</x:f>
      </x:c>
    </x:row>
    <x:row r="39" ht="23" customHeight="1">
      <x:c r="A39" s="38"/>
      <x:c r="B39" s="50"/>
      <x:c r="C39" s="38"/>
      <x:c r="D39" s="51"/>
      <x:c r="E39" s="38"/>
      <x:c r="F39" s="38"/>
      <x:c r="G39" s="38"/>
      <x:c r="H39" s="38"/>
      <x:c r="I39" s="38"/>
      <x:c r="J39" s="47" t="str">
        <x:f>IF(A39="","",IF(COUNTIF($A$6:$A$505,A39)&gt;1,"Doublon ID",IF(COUNTIF(Catalogue!$A$6:$A$505,C39)&lt;&gt;1,"Code inconnu ou doublon",IF(OR(NOT(ISNUMBER(E39)),E39&lt;=0),"Quantité à corriger",IF(AND(D39&lt;&gt;"Entrée",D39&lt;&gt;"Sortie"),"Sens à corriger",IF(NOT(ISNUMBER(B39)),"Date à renseigner",IF(AND(F39&lt;&gt;"",COUNTIFS(Lots!$A$6:$A$505,F39,Lots!$B$6:$B$505,C39)&lt;&gt;1),"Lot et produit à vérifier","")))))))</x:f>
      </x:c>
    </x:row>
    <x:row r="40" ht="23" customHeight="1">
      <x:c r="A40" s="38"/>
      <x:c r="B40" s="50"/>
      <x:c r="C40" s="38"/>
      <x:c r="D40" s="51"/>
      <x:c r="E40" s="38"/>
      <x:c r="F40" s="38"/>
      <x:c r="G40" s="38"/>
      <x:c r="H40" s="38"/>
      <x:c r="I40" s="38"/>
      <x:c r="J40" s="47" t="str">
        <x:f>IF(A40="","",IF(COUNTIF($A$6:$A$505,A40)&gt;1,"Doublon ID",IF(COUNTIF(Catalogue!$A$6:$A$505,C40)&lt;&gt;1,"Code inconnu ou doublon",IF(OR(NOT(ISNUMBER(E40)),E40&lt;=0),"Quantité à corriger",IF(AND(D40&lt;&gt;"Entrée",D40&lt;&gt;"Sortie"),"Sens à corriger",IF(NOT(ISNUMBER(B40)),"Date à renseigner",IF(AND(F40&lt;&gt;"",COUNTIFS(Lots!$A$6:$A$505,F40,Lots!$B$6:$B$505,C40)&lt;&gt;1),"Lot et produit à vérifier","")))))))</x:f>
      </x:c>
    </x:row>
    <x:row r="41" ht="23" customHeight="1">
      <x:c r="A41" s="38"/>
      <x:c r="B41" s="50"/>
      <x:c r="C41" s="38"/>
      <x:c r="D41" s="51"/>
      <x:c r="E41" s="38"/>
      <x:c r="F41" s="38"/>
      <x:c r="G41" s="38"/>
      <x:c r="H41" s="38"/>
      <x:c r="I41" s="38"/>
      <x:c r="J41" s="47" t="str">
        <x:f>IF(A41="","",IF(COUNTIF($A$6:$A$505,A41)&gt;1,"Doublon ID",IF(COUNTIF(Catalogue!$A$6:$A$505,C41)&lt;&gt;1,"Code inconnu ou doublon",IF(OR(NOT(ISNUMBER(E41)),E41&lt;=0),"Quantité à corriger",IF(AND(D41&lt;&gt;"Entrée",D41&lt;&gt;"Sortie"),"Sens à corriger",IF(NOT(ISNUMBER(B41)),"Date à renseigner",IF(AND(F41&lt;&gt;"",COUNTIFS(Lots!$A$6:$A$505,F41,Lots!$B$6:$B$505,C41)&lt;&gt;1),"Lot et produit à vérifier","")))))))</x:f>
      </x:c>
    </x:row>
    <x:row r="42" ht="23" customHeight="1">
      <x:c r="A42" s="38"/>
      <x:c r="B42" s="50"/>
      <x:c r="C42" s="38"/>
      <x:c r="D42" s="51"/>
      <x:c r="E42" s="38"/>
      <x:c r="F42" s="38"/>
      <x:c r="G42" s="38"/>
      <x:c r="H42" s="38"/>
      <x:c r="I42" s="38"/>
      <x:c r="J42" s="47" t="str">
        <x:f>IF(A42="","",IF(COUNTIF($A$6:$A$505,A42)&gt;1,"Doublon ID",IF(COUNTIF(Catalogue!$A$6:$A$505,C42)&lt;&gt;1,"Code inconnu ou doublon",IF(OR(NOT(ISNUMBER(E42)),E42&lt;=0),"Quantité à corriger",IF(AND(D42&lt;&gt;"Entrée",D42&lt;&gt;"Sortie"),"Sens à corriger",IF(NOT(ISNUMBER(B42)),"Date à renseigner",IF(AND(F42&lt;&gt;"",COUNTIFS(Lots!$A$6:$A$505,F42,Lots!$B$6:$B$505,C42)&lt;&gt;1),"Lot et produit à vérifier","")))))))</x:f>
      </x:c>
    </x:row>
    <x:row r="43" ht="23" customHeight="1">
      <x:c r="A43" s="38"/>
      <x:c r="B43" s="50"/>
      <x:c r="C43" s="38"/>
      <x:c r="D43" s="51"/>
      <x:c r="E43" s="38"/>
      <x:c r="F43" s="38"/>
      <x:c r="G43" s="38"/>
      <x:c r="H43" s="38"/>
      <x:c r="I43" s="38"/>
      <x:c r="J43" s="47" t="str">
        <x:f>IF(A43="","",IF(COUNTIF($A$6:$A$505,A43)&gt;1,"Doublon ID",IF(COUNTIF(Catalogue!$A$6:$A$505,C43)&lt;&gt;1,"Code inconnu ou doublon",IF(OR(NOT(ISNUMBER(E43)),E43&lt;=0),"Quantité à corriger",IF(AND(D43&lt;&gt;"Entrée",D43&lt;&gt;"Sortie"),"Sens à corriger",IF(NOT(ISNUMBER(B43)),"Date à renseigner",IF(AND(F43&lt;&gt;"",COUNTIFS(Lots!$A$6:$A$505,F43,Lots!$B$6:$B$505,C43)&lt;&gt;1),"Lot et produit à vérifier","")))))))</x:f>
      </x:c>
    </x:row>
    <x:row r="44" ht="23" customHeight="1">
      <x:c r="A44" s="38"/>
      <x:c r="B44" s="50"/>
      <x:c r="C44" s="38"/>
      <x:c r="D44" s="51"/>
      <x:c r="E44" s="38"/>
      <x:c r="F44" s="38"/>
      <x:c r="G44" s="38"/>
      <x:c r="H44" s="38"/>
      <x:c r="I44" s="38"/>
      <x:c r="J44" s="47" t="str">
        <x:f>IF(A44="","",IF(COUNTIF($A$6:$A$505,A44)&gt;1,"Doublon ID",IF(COUNTIF(Catalogue!$A$6:$A$505,C44)&lt;&gt;1,"Code inconnu ou doublon",IF(OR(NOT(ISNUMBER(E44)),E44&lt;=0),"Quantité à corriger",IF(AND(D44&lt;&gt;"Entrée",D44&lt;&gt;"Sortie"),"Sens à corriger",IF(NOT(ISNUMBER(B44)),"Date à renseigner",IF(AND(F44&lt;&gt;"",COUNTIFS(Lots!$A$6:$A$505,F44,Lots!$B$6:$B$505,C44)&lt;&gt;1),"Lot et produit à vérifier","")))))))</x:f>
      </x:c>
    </x:row>
    <x:row r="45" ht="23" customHeight="1">
      <x:c r="A45" s="38"/>
      <x:c r="B45" s="50"/>
      <x:c r="C45" s="38"/>
      <x:c r="D45" s="51"/>
      <x:c r="E45" s="38"/>
      <x:c r="F45" s="38"/>
      <x:c r="G45" s="38"/>
      <x:c r="H45" s="38"/>
      <x:c r="I45" s="38"/>
      <x:c r="J45" s="47" t="str">
        <x:f>IF(A45="","",IF(COUNTIF($A$6:$A$505,A45)&gt;1,"Doublon ID",IF(COUNTIF(Catalogue!$A$6:$A$505,C45)&lt;&gt;1,"Code inconnu ou doublon",IF(OR(NOT(ISNUMBER(E45)),E45&lt;=0),"Quantité à corriger",IF(AND(D45&lt;&gt;"Entrée",D45&lt;&gt;"Sortie"),"Sens à corriger",IF(NOT(ISNUMBER(B45)),"Date à renseigner",IF(AND(F45&lt;&gt;"",COUNTIFS(Lots!$A$6:$A$505,F45,Lots!$B$6:$B$505,C45)&lt;&gt;1),"Lot et produit à vérifier","")))))))</x:f>
      </x:c>
    </x:row>
    <x:row r="46" ht="23" customHeight="1">
      <x:c r="A46" s="38"/>
      <x:c r="B46" s="50"/>
      <x:c r="C46" s="38"/>
      <x:c r="D46" s="51"/>
      <x:c r="E46" s="38"/>
      <x:c r="F46" s="38"/>
      <x:c r="G46" s="38"/>
      <x:c r="H46" s="38"/>
      <x:c r="I46" s="38"/>
      <x:c r="J46" s="47" t="str">
        <x:f>IF(A46="","",IF(COUNTIF($A$6:$A$505,A46)&gt;1,"Doublon ID",IF(COUNTIF(Catalogue!$A$6:$A$505,C46)&lt;&gt;1,"Code inconnu ou doublon",IF(OR(NOT(ISNUMBER(E46)),E46&lt;=0),"Quantité à corriger",IF(AND(D46&lt;&gt;"Entrée",D46&lt;&gt;"Sortie"),"Sens à corriger",IF(NOT(ISNUMBER(B46)),"Date à renseigner",IF(AND(F46&lt;&gt;"",COUNTIFS(Lots!$A$6:$A$505,F46,Lots!$B$6:$B$505,C46)&lt;&gt;1),"Lot et produit à vérifier","")))))))</x:f>
      </x:c>
    </x:row>
    <x:row r="47" ht="23" customHeight="1">
      <x:c r="A47" s="38"/>
      <x:c r="B47" s="50"/>
      <x:c r="C47" s="38"/>
      <x:c r="D47" s="51"/>
      <x:c r="E47" s="38"/>
      <x:c r="F47" s="38"/>
      <x:c r="G47" s="38"/>
      <x:c r="H47" s="38"/>
      <x:c r="I47" s="38"/>
      <x:c r="J47" s="47" t="str">
        <x:f>IF(A47="","",IF(COUNTIF($A$6:$A$505,A47)&gt;1,"Doublon ID",IF(COUNTIF(Catalogue!$A$6:$A$505,C47)&lt;&gt;1,"Code inconnu ou doublon",IF(OR(NOT(ISNUMBER(E47)),E47&lt;=0),"Quantité à corriger",IF(AND(D47&lt;&gt;"Entrée",D47&lt;&gt;"Sortie"),"Sens à corriger",IF(NOT(ISNUMBER(B47)),"Date à renseigner",IF(AND(F47&lt;&gt;"",COUNTIFS(Lots!$A$6:$A$505,F47,Lots!$B$6:$B$505,C47)&lt;&gt;1),"Lot et produit à vérifier","")))))))</x:f>
      </x:c>
    </x:row>
    <x:row r="48" ht="23" customHeight="1">
      <x:c r="A48" s="38"/>
      <x:c r="B48" s="50"/>
      <x:c r="C48" s="38"/>
      <x:c r="D48" s="51"/>
      <x:c r="E48" s="38"/>
      <x:c r="F48" s="38"/>
      <x:c r="G48" s="38"/>
      <x:c r="H48" s="38"/>
      <x:c r="I48" s="38"/>
      <x:c r="J48" s="47" t="str">
        <x:f>IF(A48="","",IF(COUNTIF($A$6:$A$505,A48)&gt;1,"Doublon ID",IF(COUNTIF(Catalogue!$A$6:$A$505,C48)&lt;&gt;1,"Code inconnu ou doublon",IF(OR(NOT(ISNUMBER(E48)),E48&lt;=0),"Quantité à corriger",IF(AND(D48&lt;&gt;"Entrée",D48&lt;&gt;"Sortie"),"Sens à corriger",IF(NOT(ISNUMBER(B48)),"Date à renseigner",IF(AND(F48&lt;&gt;"",COUNTIFS(Lots!$A$6:$A$505,F48,Lots!$B$6:$B$505,C48)&lt;&gt;1),"Lot et produit à vérifier","")))))))</x:f>
      </x:c>
    </x:row>
    <x:row r="49" ht="23" customHeight="1">
      <x:c r="A49" s="38"/>
      <x:c r="B49" s="50"/>
      <x:c r="C49" s="38"/>
      <x:c r="D49" s="51"/>
      <x:c r="E49" s="38"/>
      <x:c r="F49" s="38"/>
      <x:c r="G49" s="38"/>
      <x:c r="H49" s="38"/>
      <x:c r="I49" s="38"/>
      <x:c r="J49" s="47" t="str">
        <x:f>IF(A49="","",IF(COUNTIF($A$6:$A$505,A49)&gt;1,"Doublon ID",IF(COUNTIF(Catalogue!$A$6:$A$505,C49)&lt;&gt;1,"Code inconnu ou doublon",IF(OR(NOT(ISNUMBER(E49)),E49&lt;=0),"Quantité à corriger",IF(AND(D49&lt;&gt;"Entrée",D49&lt;&gt;"Sortie"),"Sens à corriger",IF(NOT(ISNUMBER(B49)),"Date à renseigner",IF(AND(F49&lt;&gt;"",COUNTIFS(Lots!$A$6:$A$505,F49,Lots!$B$6:$B$505,C49)&lt;&gt;1),"Lot et produit à vérifier","")))))))</x:f>
      </x:c>
    </x:row>
    <x:row r="50" ht="23" customHeight="1">
      <x:c r="A50" s="38"/>
      <x:c r="B50" s="50"/>
      <x:c r="C50" s="38"/>
      <x:c r="D50" s="51"/>
      <x:c r="E50" s="38"/>
      <x:c r="F50" s="38"/>
      <x:c r="G50" s="38"/>
      <x:c r="H50" s="38"/>
      <x:c r="I50" s="38"/>
      <x:c r="J50" s="47" t="str">
        <x:f>IF(A50="","",IF(COUNTIF($A$6:$A$505,A50)&gt;1,"Doublon ID",IF(COUNTIF(Catalogue!$A$6:$A$505,C50)&lt;&gt;1,"Code inconnu ou doublon",IF(OR(NOT(ISNUMBER(E50)),E50&lt;=0),"Quantité à corriger",IF(AND(D50&lt;&gt;"Entrée",D50&lt;&gt;"Sortie"),"Sens à corriger",IF(NOT(ISNUMBER(B50)),"Date à renseigner",IF(AND(F50&lt;&gt;"",COUNTIFS(Lots!$A$6:$A$505,F50,Lots!$B$6:$B$505,C50)&lt;&gt;1),"Lot et produit à vérifier","")))))))</x:f>
      </x:c>
    </x:row>
    <x:row r="51" ht="23" customHeight="1">
      <x:c r="A51" s="38"/>
      <x:c r="B51" s="50"/>
      <x:c r="C51" s="38"/>
      <x:c r="D51" s="51"/>
      <x:c r="E51" s="38"/>
      <x:c r="F51" s="38"/>
      <x:c r="G51" s="38"/>
      <x:c r="H51" s="38"/>
      <x:c r="I51" s="38"/>
      <x:c r="J51" s="47" t="str">
        <x:f>IF(A51="","",IF(COUNTIF($A$6:$A$505,A51)&gt;1,"Doublon ID",IF(COUNTIF(Catalogue!$A$6:$A$505,C51)&lt;&gt;1,"Code inconnu ou doublon",IF(OR(NOT(ISNUMBER(E51)),E51&lt;=0),"Quantité à corriger",IF(AND(D51&lt;&gt;"Entrée",D51&lt;&gt;"Sortie"),"Sens à corriger",IF(NOT(ISNUMBER(B51)),"Date à renseigner",IF(AND(F51&lt;&gt;"",COUNTIFS(Lots!$A$6:$A$505,F51,Lots!$B$6:$B$505,C51)&lt;&gt;1),"Lot et produit à vérifier","")))))))</x:f>
      </x:c>
    </x:row>
    <x:row r="52" ht="23" customHeight="1">
      <x:c r="A52" s="38"/>
      <x:c r="B52" s="50"/>
      <x:c r="C52" s="38"/>
      <x:c r="D52" s="51"/>
      <x:c r="E52" s="38"/>
      <x:c r="F52" s="38"/>
      <x:c r="G52" s="38"/>
      <x:c r="H52" s="38"/>
      <x:c r="I52" s="38"/>
      <x:c r="J52" s="47" t="str">
        <x:f>IF(A52="","",IF(COUNTIF($A$6:$A$505,A52)&gt;1,"Doublon ID",IF(COUNTIF(Catalogue!$A$6:$A$505,C52)&lt;&gt;1,"Code inconnu ou doublon",IF(OR(NOT(ISNUMBER(E52)),E52&lt;=0),"Quantité à corriger",IF(AND(D52&lt;&gt;"Entrée",D52&lt;&gt;"Sortie"),"Sens à corriger",IF(NOT(ISNUMBER(B52)),"Date à renseigner",IF(AND(F52&lt;&gt;"",COUNTIFS(Lots!$A$6:$A$505,F52,Lots!$B$6:$B$505,C52)&lt;&gt;1),"Lot et produit à vérifier","")))))))</x:f>
      </x:c>
    </x:row>
    <x:row r="53" ht="23" customHeight="1">
      <x:c r="A53" s="38"/>
      <x:c r="B53" s="50"/>
      <x:c r="C53" s="38"/>
      <x:c r="D53" s="51"/>
      <x:c r="E53" s="38"/>
      <x:c r="F53" s="38"/>
      <x:c r="G53" s="38"/>
      <x:c r="H53" s="38"/>
      <x:c r="I53" s="38"/>
      <x:c r="J53" s="47" t="str">
        <x:f>IF(A53="","",IF(COUNTIF($A$6:$A$505,A53)&gt;1,"Doublon ID",IF(COUNTIF(Catalogue!$A$6:$A$505,C53)&lt;&gt;1,"Code inconnu ou doublon",IF(OR(NOT(ISNUMBER(E53)),E53&lt;=0),"Quantité à corriger",IF(AND(D53&lt;&gt;"Entrée",D53&lt;&gt;"Sortie"),"Sens à corriger",IF(NOT(ISNUMBER(B53)),"Date à renseigner",IF(AND(F53&lt;&gt;"",COUNTIFS(Lots!$A$6:$A$505,F53,Lots!$B$6:$B$505,C53)&lt;&gt;1),"Lot et produit à vérifier","")))))))</x:f>
      </x:c>
    </x:row>
    <x:row r="54" ht="23" customHeight="1">
      <x:c r="A54" s="38"/>
      <x:c r="B54" s="50"/>
      <x:c r="C54" s="38"/>
      <x:c r="D54" s="51"/>
      <x:c r="E54" s="38"/>
      <x:c r="F54" s="38"/>
      <x:c r="G54" s="38"/>
      <x:c r="H54" s="38"/>
      <x:c r="I54" s="38"/>
      <x:c r="J54" s="47" t="str">
        <x:f>IF(A54="","",IF(COUNTIF($A$6:$A$505,A54)&gt;1,"Doublon ID",IF(COUNTIF(Catalogue!$A$6:$A$505,C54)&lt;&gt;1,"Code inconnu ou doublon",IF(OR(NOT(ISNUMBER(E54)),E54&lt;=0),"Quantité à corriger",IF(AND(D54&lt;&gt;"Entrée",D54&lt;&gt;"Sortie"),"Sens à corriger",IF(NOT(ISNUMBER(B54)),"Date à renseigner",IF(AND(F54&lt;&gt;"",COUNTIFS(Lots!$A$6:$A$505,F54,Lots!$B$6:$B$505,C54)&lt;&gt;1),"Lot et produit à vérifier","")))))))</x:f>
      </x:c>
    </x:row>
    <x:row r="55" ht="23" customHeight="1">
      <x:c r="A55" s="38"/>
      <x:c r="B55" s="50"/>
      <x:c r="C55" s="38"/>
      <x:c r="D55" s="51"/>
      <x:c r="E55" s="38"/>
      <x:c r="F55" s="38"/>
      <x:c r="G55" s="38"/>
      <x:c r="H55" s="38"/>
      <x:c r="I55" s="38"/>
      <x:c r="J55" s="47" t="str">
        <x:f>IF(A55="","",IF(COUNTIF($A$6:$A$505,A55)&gt;1,"Doublon ID",IF(COUNTIF(Catalogue!$A$6:$A$505,C55)&lt;&gt;1,"Code inconnu ou doublon",IF(OR(NOT(ISNUMBER(E55)),E55&lt;=0),"Quantité à corriger",IF(AND(D55&lt;&gt;"Entrée",D55&lt;&gt;"Sortie"),"Sens à corriger",IF(NOT(ISNUMBER(B55)),"Date à renseigner",IF(AND(F55&lt;&gt;"",COUNTIFS(Lots!$A$6:$A$505,F55,Lots!$B$6:$B$505,C55)&lt;&gt;1),"Lot et produit à vérifier","")))))))</x:f>
      </x:c>
    </x:row>
    <x:row r="56" ht="23" customHeight="1">
      <x:c r="A56" s="38"/>
      <x:c r="B56" s="50"/>
      <x:c r="C56" s="38"/>
      <x:c r="D56" s="51"/>
      <x:c r="E56" s="38"/>
      <x:c r="F56" s="38"/>
      <x:c r="G56" s="38"/>
      <x:c r="H56" s="38"/>
      <x:c r="I56" s="38"/>
      <x:c r="J56" s="47" t="str">
        <x:f>IF(A56="","",IF(COUNTIF($A$6:$A$505,A56)&gt;1,"Doublon ID",IF(COUNTIF(Catalogue!$A$6:$A$505,C56)&lt;&gt;1,"Code inconnu ou doublon",IF(OR(NOT(ISNUMBER(E56)),E56&lt;=0),"Quantité à corriger",IF(AND(D56&lt;&gt;"Entrée",D56&lt;&gt;"Sortie"),"Sens à corriger",IF(NOT(ISNUMBER(B56)),"Date à renseigner",IF(AND(F56&lt;&gt;"",COUNTIFS(Lots!$A$6:$A$505,F56,Lots!$B$6:$B$505,C56)&lt;&gt;1),"Lot et produit à vérifier","")))))))</x:f>
      </x:c>
    </x:row>
    <x:row r="57" ht="23" customHeight="1">
      <x:c r="A57" s="38"/>
      <x:c r="B57" s="50"/>
      <x:c r="C57" s="38"/>
      <x:c r="D57" s="51"/>
      <x:c r="E57" s="38"/>
      <x:c r="F57" s="38"/>
      <x:c r="G57" s="38"/>
      <x:c r="H57" s="38"/>
      <x:c r="I57" s="38"/>
      <x:c r="J57" s="47" t="str">
        <x:f>IF(A57="","",IF(COUNTIF($A$6:$A$505,A57)&gt;1,"Doublon ID",IF(COUNTIF(Catalogue!$A$6:$A$505,C57)&lt;&gt;1,"Code inconnu ou doublon",IF(OR(NOT(ISNUMBER(E57)),E57&lt;=0),"Quantité à corriger",IF(AND(D57&lt;&gt;"Entrée",D57&lt;&gt;"Sortie"),"Sens à corriger",IF(NOT(ISNUMBER(B57)),"Date à renseigner",IF(AND(F57&lt;&gt;"",COUNTIFS(Lots!$A$6:$A$505,F57,Lots!$B$6:$B$505,C57)&lt;&gt;1),"Lot et produit à vérifier","")))))))</x:f>
      </x:c>
    </x:row>
    <x:row r="58" ht="23" customHeight="1">
      <x:c r="A58" s="38"/>
      <x:c r="B58" s="50"/>
      <x:c r="C58" s="38"/>
      <x:c r="D58" s="51"/>
      <x:c r="E58" s="38"/>
      <x:c r="F58" s="38"/>
      <x:c r="G58" s="38"/>
      <x:c r="H58" s="38"/>
      <x:c r="I58" s="38"/>
      <x:c r="J58" s="47" t="str">
        <x:f>IF(A58="","",IF(COUNTIF($A$6:$A$505,A58)&gt;1,"Doublon ID",IF(COUNTIF(Catalogue!$A$6:$A$505,C58)&lt;&gt;1,"Code inconnu ou doublon",IF(OR(NOT(ISNUMBER(E58)),E58&lt;=0),"Quantité à corriger",IF(AND(D58&lt;&gt;"Entrée",D58&lt;&gt;"Sortie"),"Sens à corriger",IF(NOT(ISNUMBER(B58)),"Date à renseigner",IF(AND(F58&lt;&gt;"",COUNTIFS(Lots!$A$6:$A$505,F58,Lots!$B$6:$B$505,C58)&lt;&gt;1),"Lot et produit à vérifier","")))))))</x:f>
      </x:c>
    </x:row>
    <x:row r="59" ht="23" customHeight="1">
      <x:c r="A59" s="38"/>
      <x:c r="B59" s="50"/>
      <x:c r="C59" s="38"/>
      <x:c r="D59" s="51"/>
      <x:c r="E59" s="38"/>
      <x:c r="F59" s="38"/>
      <x:c r="G59" s="38"/>
      <x:c r="H59" s="38"/>
      <x:c r="I59" s="38"/>
      <x:c r="J59" s="47" t="str">
        <x:f>IF(A59="","",IF(COUNTIF($A$6:$A$505,A59)&gt;1,"Doublon ID",IF(COUNTIF(Catalogue!$A$6:$A$505,C59)&lt;&gt;1,"Code inconnu ou doublon",IF(OR(NOT(ISNUMBER(E59)),E59&lt;=0),"Quantité à corriger",IF(AND(D59&lt;&gt;"Entrée",D59&lt;&gt;"Sortie"),"Sens à corriger",IF(NOT(ISNUMBER(B59)),"Date à renseigner",IF(AND(F59&lt;&gt;"",COUNTIFS(Lots!$A$6:$A$505,F59,Lots!$B$6:$B$505,C59)&lt;&gt;1),"Lot et produit à vérifier","")))))))</x:f>
      </x:c>
    </x:row>
    <x:row r="60" ht="23" customHeight="1">
      <x:c r="A60" s="38"/>
      <x:c r="B60" s="50"/>
      <x:c r="C60" s="38"/>
      <x:c r="D60" s="51"/>
      <x:c r="E60" s="38"/>
      <x:c r="F60" s="38"/>
      <x:c r="G60" s="38"/>
      <x:c r="H60" s="38"/>
      <x:c r="I60" s="38"/>
      <x:c r="J60" s="47" t="str">
        <x:f>IF(A60="","",IF(COUNTIF($A$6:$A$505,A60)&gt;1,"Doublon ID",IF(COUNTIF(Catalogue!$A$6:$A$505,C60)&lt;&gt;1,"Code inconnu ou doublon",IF(OR(NOT(ISNUMBER(E60)),E60&lt;=0),"Quantité à corriger",IF(AND(D60&lt;&gt;"Entrée",D60&lt;&gt;"Sortie"),"Sens à corriger",IF(NOT(ISNUMBER(B60)),"Date à renseigner",IF(AND(F60&lt;&gt;"",COUNTIFS(Lots!$A$6:$A$505,F60,Lots!$B$6:$B$505,C60)&lt;&gt;1),"Lot et produit à vérifier","")))))))</x:f>
      </x:c>
    </x:row>
    <x:row r="61" ht="23" customHeight="1">
      <x:c r="A61" s="38"/>
      <x:c r="B61" s="50"/>
      <x:c r="C61" s="38"/>
      <x:c r="D61" s="51"/>
      <x:c r="E61" s="38"/>
      <x:c r="F61" s="38"/>
      <x:c r="G61" s="38"/>
      <x:c r="H61" s="38"/>
      <x:c r="I61" s="38"/>
      <x:c r="J61" s="47" t="str">
        <x:f>IF(A61="","",IF(COUNTIF($A$6:$A$505,A61)&gt;1,"Doublon ID",IF(COUNTIF(Catalogue!$A$6:$A$505,C61)&lt;&gt;1,"Code inconnu ou doublon",IF(OR(NOT(ISNUMBER(E61)),E61&lt;=0),"Quantité à corriger",IF(AND(D61&lt;&gt;"Entrée",D61&lt;&gt;"Sortie"),"Sens à corriger",IF(NOT(ISNUMBER(B61)),"Date à renseigner",IF(AND(F61&lt;&gt;"",COUNTIFS(Lots!$A$6:$A$505,F61,Lots!$B$6:$B$505,C61)&lt;&gt;1),"Lot et produit à vérifier","")))))))</x:f>
      </x:c>
    </x:row>
    <x:row r="62" ht="23" customHeight="1">
      <x:c r="A62" s="38"/>
      <x:c r="B62" s="50"/>
      <x:c r="C62" s="38"/>
      <x:c r="D62" s="51"/>
      <x:c r="E62" s="38"/>
      <x:c r="F62" s="38"/>
      <x:c r="G62" s="38"/>
      <x:c r="H62" s="38"/>
      <x:c r="I62" s="38"/>
      <x:c r="J62" s="47" t="str">
        <x:f>IF(A62="","",IF(COUNTIF($A$6:$A$505,A62)&gt;1,"Doublon ID",IF(COUNTIF(Catalogue!$A$6:$A$505,C62)&lt;&gt;1,"Code inconnu ou doublon",IF(OR(NOT(ISNUMBER(E62)),E62&lt;=0),"Quantité à corriger",IF(AND(D62&lt;&gt;"Entrée",D62&lt;&gt;"Sortie"),"Sens à corriger",IF(NOT(ISNUMBER(B62)),"Date à renseigner",IF(AND(F62&lt;&gt;"",COUNTIFS(Lots!$A$6:$A$505,F62,Lots!$B$6:$B$505,C62)&lt;&gt;1),"Lot et produit à vérifier","")))))))</x:f>
      </x:c>
    </x:row>
    <x:row r="63" ht="23" customHeight="1">
      <x:c r="A63" s="38"/>
      <x:c r="B63" s="50"/>
      <x:c r="C63" s="38"/>
      <x:c r="D63" s="51"/>
      <x:c r="E63" s="38"/>
      <x:c r="F63" s="38"/>
      <x:c r="G63" s="38"/>
      <x:c r="H63" s="38"/>
      <x:c r="I63" s="38"/>
      <x:c r="J63" s="47" t="str">
        <x:f>IF(A63="","",IF(COUNTIF($A$6:$A$505,A63)&gt;1,"Doublon ID",IF(COUNTIF(Catalogue!$A$6:$A$505,C63)&lt;&gt;1,"Code inconnu ou doublon",IF(OR(NOT(ISNUMBER(E63)),E63&lt;=0),"Quantité à corriger",IF(AND(D63&lt;&gt;"Entrée",D63&lt;&gt;"Sortie"),"Sens à corriger",IF(NOT(ISNUMBER(B63)),"Date à renseigner",IF(AND(F63&lt;&gt;"",COUNTIFS(Lots!$A$6:$A$505,F63,Lots!$B$6:$B$505,C63)&lt;&gt;1),"Lot et produit à vérifier","")))))))</x:f>
      </x:c>
    </x:row>
    <x:row r="64" ht="23" customHeight="1">
      <x:c r="A64" s="38"/>
      <x:c r="B64" s="50"/>
      <x:c r="C64" s="38"/>
      <x:c r="D64" s="51"/>
      <x:c r="E64" s="38"/>
      <x:c r="F64" s="38"/>
      <x:c r="G64" s="38"/>
      <x:c r="H64" s="38"/>
      <x:c r="I64" s="38"/>
      <x:c r="J64" s="47" t="str">
        <x:f>IF(A64="","",IF(COUNTIF($A$6:$A$505,A64)&gt;1,"Doublon ID",IF(COUNTIF(Catalogue!$A$6:$A$505,C64)&lt;&gt;1,"Code inconnu ou doublon",IF(OR(NOT(ISNUMBER(E64)),E64&lt;=0),"Quantité à corriger",IF(AND(D64&lt;&gt;"Entrée",D64&lt;&gt;"Sortie"),"Sens à corriger",IF(NOT(ISNUMBER(B64)),"Date à renseigner",IF(AND(F64&lt;&gt;"",COUNTIFS(Lots!$A$6:$A$505,F64,Lots!$B$6:$B$505,C64)&lt;&gt;1),"Lot et produit à vérifier","")))))))</x:f>
      </x:c>
    </x:row>
    <x:row r="65" ht="23" customHeight="1">
      <x:c r="A65" s="38"/>
      <x:c r="B65" s="50"/>
      <x:c r="C65" s="38"/>
      <x:c r="D65" s="51"/>
      <x:c r="E65" s="38"/>
      <x:c r="F65" s="38"/>
      <x:c r="G65" s="38"/>
      <x:c r="H65" s="38"/>
      <x:c r="I65" s="38"/>
      <x:c r="J65" s="47" t="str">
        <x:f>IF(A65="","",IF(COUNTIF($A$6:$A$505,A65)&gt;1,"Doublon ID",IF(COUNTIF(Catalogue!$A$6:$A$505,C65)&lt;&gt;1,"Code inconnu ou doublon",IF(OR(NOT(ISNUMBER(E65)),E65&lt;=0),"Quantité à corriger",IF(AND(D65&lt;&gt;"Entrée",D65&lt;&gt;"Sortie"),"Sens à corriger",IF(NOT(ISNUMBER(B65)),"Date à renseigner",IF(AND(F65&lt;&gt;"",COUNTIFS(Lots!$A$6:$A$505,F65,Lots!$B$6:$B$505,C65)&lt;&gt;1),"Lot et produit à vérifier","")))))))</x:f>
      </x:c>
    </x:row>
    <x:row r="66" ht="23" customHeight="1">
      <x:c r="A66" s="38"/>
      <x:c r="B66" s="50"/>
      <x:c r="C66" s="38"/>
      <x:c r="D66" s="51"/>
      <x:c r="E66" s="38"/>
      <x:c r="F66" s="38"/>
      <x:c r="G66" s="38"/>
      <x:c r="H66" s="38"/>
      <x:c r="I66" s="38"/>
      <x:c r="J66" s="47" t="str">
        <x:f>IF(A66="","",IF(COUNTIF($A$6:$A$505,A66)&gt;1,"Doublon ID",IF(COUNTIF(Catalogue!$A$6:$A$505,C66)&lt;&gt;1,"Code inconnu ou doublon",IF(OR(NOT(ISNUMBER(E66)),E66&lt;=0),"Quantité à corriger",IF(AND(D66&lt;&gt;"Entrée",D66&lt;&gt;"Sortie"),"Sens à corriger",IF(NOT(ISNUMBER(B66)),"Date à renseigner",IF(AND(F66&lt;&gt;"",COUNTIFS(Lots!$A$6:$A$505,F66,Lots!$B$6:$B$505,C66)&lt;&gt;1),"Lot et produit à vérifier","")))))))</x:f>
      </x:c>
    </x:row>
    <x:row r="67" ht="23" customHeight="1">
      <x:c r="A67" s="38"/>
      <x:c r="B67" s="50"/>
      <x:c r="C67" s="38"/>
      <x:c r="D67" s="51"/>
      <x:c r="E67" s="38"/>
      <x:c r="F67" s="38"/>
      <x:c r="G67" s="38"/>
      <x:c r="H67" s="38"/>
      <x:c r="I67" s="38"/>
      <x:c r="J67" s="47" t="str">
        <x:f>IF(A67="","",IF(COUNTIF($A$6:$A$505,A67)&gt;1,"Doublon ID",IF(COUNTIF(Catalogue!$A$6:$A$505,C67)&lt;&gt;1,"Code inconnu ou doublon",IF(OR(NOT(ISNUMBER(E67)),E67&lt;=0),"Quantité à corriger",IF(AND(D67&lt;&gt;"Entrée",D67&lt;&gt;"Sortie"),"Sens à corriger",IF(NOT(ISNUMBER(B67)),"Date à renseigner",IF(AND(F67&lt;&gt;"",COUNTIFS(Lots!$A$6:$A$505,F67,Lots!$B$6:$B$505,C67)&lt;&gt;1),"Lot et produit à vérifier","")))))))</x:f>
      </x:c>
    </x:row>
    <x:row r="68" ht="23" customHeight="1">
      <x:c r="A68" s="38"/>
      <x:c r="B68" s="50"/>
      <x:c r="C68" s="38"/>
      <x:c r="D68" s="51"/>
      <x:c r="E68" s="38"/>
      <x:c r="F68" s="38"/>
      <x:c r="G68" s="38"/>
      <x:c r="H68" s="38"/>
      <x:c r="I68" s="38"/>
      <x:c r="J68" s="47" t="str">
        <x:f>IF(A68="","",IF(COUNTIF($A$6:$A$505,A68)&gt;1,"Doublon ID",IF(COUNTIF(Catalogue!$A$6:$A$505,C68)&lt;&gt;1,"Code inconnu ou doublon",IF(OR(NOT(ISNUMBER(E68)),E68&lt;=0),"Quantité à corriger",IF(AND(D68&lt;&gt;"Entrée",D68&lt;&gt;"Sortie"),"Sens à corriger",IF(NOT(ISNUMBER(B68)),"Date à renseigner",IF(AND(F68&lt;&gt;"",COUNTIFS(Lots!$A$6:$A$505,F68,Lots!$B$6:$B$505,C68)&lt;&gt;1),"Lot et produit à vérifier","")))))))</x:f>
      </x:c>
    </x:row>
    <x:row r="69" ht="23" customHeight="1">
      <x:c r="A69" s="38"/>
      <x:c r="B69" s="50"/>
      <x:c r="C69" s="38"/>
      <x:c r="D69" s="51"/>
      <x:c r="E69" s="38"/>
      <x:c r="F69" s="38"/>
      <x:c r="G69" s="38"/>
      <x:c r="H69" s="38"/>
      <x:c r="I69" s="38"/>
      <x:c r="J69" s="47" t="str">
        <x:f>IF(A69="","",IF(COUNTIF($A$6:$A$505,A69)&gt;1,"Doublon ID",IF(COUNTIF(Catalogue!$A$6:$A$505,C69)&lt;&gt;1,"Code inconnu ou doublon",IF(OR(NOT(ISNUMBER(E69)),E69&lt;=0),"Quantité à corriger",IF(AND(D69&lt;&gt;"Entrée",D69&lt;&gt;"Sortie"),"Sens à corriger",IF(NOT(ISNUMBER(B69)),"Date à renseigner",IF(AND(F69&lt;&gt;"",COUNTIFS(Lots!$A$6:$A$505,F69,Lots!$B$6:$B$505,C69)&lt;&gt;1),"Lot et produit à vérifier","")))))))</x:f>
      </x:c>
    </x:row>
    <x:row r="70" ht="23" customHeight="1">
      <x:c r="A70" s="38"/>
      <x:c r="B70" s="50"/>
      <x:c r="C70" s="38"/>
      <x:c r="D70" s="51"/>
      <x:c r="E70" s="38"/>
      <x:c r="F70" s="38"/>
      <x:c r="G70" s="38"/>
      <x:c r="H70" s="38"/>
      <x:c r="I70" s="38"/>
      <x:c r="J70" s="47" t="str">
        <x:f>IF(A70="","",IF(COUNTIF($A$6:$A$505,A70)&gt;1,"Doublon ID",IF(COUNTIF(Catalogue!$A$6:$A$505,C70)&lt;&gt;1,"Code inconnu ou doublon",IF(OR(NOT(ISNUMBER(E70)),E70&lt;=0),"Quantité à corriger",IF(AND(D70&lt;&gt;"Entrée",D70&lt;&gt;"Sortie"),"Sens à corriger",IF(NOT(ISNUMBER(B70)),"Date à renseigner",IF(AND(F70&lt;&gt;"",COUNTIFS(Lots!$A$6:$A$505,F70,Lots!$B$6:$B$505,C70)&lt;&gt;1),"Lot et produit à vérifier","")))))))</x:f>
      </x:c>
    </x:row>
    <x:row r="71" ht="23" customHeight="1">
      <x:c r="A71" s="38"/>
      <x:c r="B71" s="50"/>
      <x:c r="C71" s="38"/>
      <x:c r="D71" s="51"/>
      <x:c r="E71" s="38"/>
      <x:c r="F71" s="38"/>
      <x:c r="G71" s="38"/>
      <x:c r="H71" s="38"/>
      <x:c r="I71" s="38"/>
      <x:c r="J71" s="47" t="str">
        <x:f>IF(A71="","",IF(COUNTIF($A$6:$A$505,A71)&gt;1,"Doublon ID",IF(COUNTIF(Catalogue!$A$6:$A$505,C71)&lt;&gt;1,"Code inconnu ou doublon",IF(OR(NOT(ISNUMBER(E71)),E71&lt;=0),"Quantité à corriger",IF(AND(D71&lt;&gt;"Entrée",D71&lt;&gt;"Sortie"),"Sens à corriger",IF(NOT(ISNUMBER(B71)),"Date à renseigner",IF(AND(F71&lt;&gt;"",COUNTIFS(Lots!$A$6:$A$505,F71,Lots!$B$6:$B$505,C71)&lt;&gt;1),"Lot et produit à vérifier","")))))))</x:f>
      </x:c>
    </x:row>
    <x:row r="72" ht="23" customHeight="1">
      <x:c r="A72" s="38"/>
      <x:c r="B72" s="50"/>
      <x:c r="C72" s="38"/>
      <x:c r="D72" s="51"/>
      <x:c r="E72" s="38"/>
      <x:c r="F72" s="38"/>
      <x:c r="G72" s="38"/>
      <x:c r="H72" s="38"/>
      <x:c r="I72" s="38"/>
      <x:c r="J72" s="47" t="str">
        <x:f>IF(A72="","",IF(COUNTIF($A$6:$A$505,A72)&gt;1,"Doublon ID",IF(COUNTIF(Catalogue!$A$6:$A$505,C72)&lt;&gt;1,"Code inconnu ou doublon",IF(OR(NOT(ISNUMBER(E72)),E72&lt;=0),"Quantité à corriger",IF(AND(D72&lt;&gt;"Entrée",D72&lt;&gt;"Sortie"),"Sens à corriger",IF(NOT(ISNUMBER(B72)),"Date à renseigner",IF(AND(F72&lt;&gt;"",COUNTIFS(Lots!$A$6:$A$505,F72,Lots!$B$6:$B$505,C72)&lt;&gt;1),"Lot et produit à vérifier","")))))))</x:f>
      </x:c>
    </x:row>
    <x:row r="73" ht="23" customHeight="1">
      <x:c r="A73" s="38"/>
      <x:c r="B73" s="50"/>
      <x:c r="C73" s="38"/>
      <x:c r="D73" s="51"/>
      <x:c r="E73" s="38"/>
      <x:c r="F73" s="38"/>
      <x:c r="G73" s="38"/>
      <x:c r="H73" s="38"/>
      <x:c r="I73" s="38"/>
      <x:c r="J73" s="47" t="str">
        <x:f>IF(A73="","",IF(COUNTIF($A$6:$A$505,A73)&gt;1,"Doublon ID",IF(COUNTIF(Catalogue!$A$6:$A$505,C73)&lt;&gt;1,"Code inconnu ou doublon",IF(OR(NOT(ISNUMBER(E73)),E73&lt;=0),"Quantité à corriger",IF(AND(D73&lt;&gt;"Entrée",D73&lt;&gt;"Sortie"),"Sens à corriger",IF(NOT(ISNUMBER(B73)),"Date à renseigner",IF(AND(F73&lt;&gt;"",COUNTIFS(Lots!$A$6:$A$505,F73,Lots!$B$6:$B$505,C73)&lt;&gt;1),"Lot et produit à vérifier","")))))))</x:f>
      </x:c>
    </x:row>
    <x:row r="74" ht="23" customHeight="1">
      <x:c r="A74" s="38"/>
      <x:c r="B74" s="50"/>
      <x:c r="C74" s="38"/>
      <x:c r="D74" s="51"/>
      <x:c r="E74" s="38"/>
      <x:c r="F74" s="38"/>
      <x:c r="G74" s="38"/>
      <x:c r="H74" s="38"/>
      <x:c r="I74" s="38"/>
      <x:c r="J74" s="47" t="str">
        <x:f>IF(A74="","",IF(COUNTIF($A$6:$A$505,A74)&gt;1,"Doublon ID",IF(COUNTIF(Catalogue!$A$6:$A$505,C74)&lt;&gt;1,"Code inconnu ou doublon",IF(OR(NOT(ISNUMBER(E74)),E74&lt;=0),"Quantité à corriger",IF(AND(D74&lt;&gt;"Entrée",D74&lt;&gt;"Sortie"),"Sens à corriger",IF(NOT(ISNUMBER(B74)),"Date à renseigner",IF(AND(F74&lt;&gt;"",COUNTIFS(Lots!$A$6:$A$505,F74,Lots!$B$6:$B$505,C74)&lt;&gt;1),"Lot et produit à vérifier","")))))))</x:f>
      </x:c>
    </x:row>
    <x:row r="75" ht="23" customHeight="1">
      <x:c r="A75" s="38"/>
      <x:c r="B75" s="50"/>
      <x:c r="C75" s="38"/>
      <x:c r="D75" s="51"/>
      <x:c r="E75" s="38"/>
      <x:c r="F75" s="38"/>
      <x:c r="G75" s="38"/>
      <x:c r="H75" s="38"/>
      <x:c r="I75" s="38"/>
      <x:c r="J75" s="47" t="str">
        <x:f>IF(A75="","",IF(COUNTIF($A$6:$A$505,A75)&gt;1,"Doublon ID",IF(COUNTIF(Catalogue!$A$6:$A$505,C75)&lt;&gt;1,"Code inconnu ou doublon",IF(OR(NOT(ISNUMBER(E75)),E75&lt;=0),"Quantité à corriger",IF(AND(D75&lt;&gt;"Entrée",D75&lt;&gt;"Sortie"),"Sens à corriger",IF(NOT(ISNUMBER(B75)),"Date à renseigner",IF(AND(F75&lt;&gt;"",COUNTIFS(Lots!$A$6:$A$505,F75,Lots!$B$6:$B$505,C75)&lt;&gt;1),"Lot et produit à vérifier","")))))))</x:f>
      </x:c>
    </x:row>
    <x:row r="76" ht="23" customHeight="1">
      <x:c r="A76" s="38"/>
      <x:c r="B76" s="50"/>
      <x:c r="C76" s="38"/>
      <x:c r="D76" s="51"/>
      <x:c r="E76" s="38"/>
      <x:c r="F76" s="38"/>
      <x:c r="G76" s="38"/>
      <x:c r="H76" s="38"/>
      <x:c r="I76" s="38"/>
      <x:c r="J76" s="47" t="str">
        <x:f>IF(A76="","",IF(COUNTIF($A$6:$A$505,A76)&gt;1,"Doublon ID",IF(COUNTIF(Catalogue!$A$6:$A$505,C76)&lt;&gt;1,"Code inconnu ou doublon",IF(OR(NOT(ISNUMBER(E76)),E76&lt;=0),"Quantité à corriger",IF(AND(D76&lt;&gt;"Entrée",D76&lt;&gt;"Sortie"),"Sens à corriger",IF(NOT(ISNUMBER(B76)),"Date à renseigner",IF(AND(F76&lt;&gt;"",COUNTIFS(Lots!$A$6:$A$505,F76,Lots!$B$6:$B$505,C76)&lt;&gt;1),"Lot et produit à vérifier","")))))))</x:f>
      </x:c>
    </x:row>
    <x:row r="77" ht="23" customHeight="1">
      <x:c r="A77" s="38"/>
      <x:c r="B77" s="50"/>
      <x:c r="C77" s="38"/>
      <x:c r="D77" s="51"/>
      <x:c r="E77" s="38"/>
      <x:c r="F77" s="38"/>
      <x:c r="G77" s="38"/>
      <x:c r="H77" s="38"/>
      <x:c r="I77" s="38"/>
      <x:c r="J77" s="47" t="str">
        <x:f>IF(A77="","",IF(COUNTIF($A$6:$A$505,A77)&gt;1,"Doublon ID",IF(COUNTIF(Catalogue!$A$6:$A$505,C77)&lt;&gt;1,"Code inconnu ou doublon",IF(OR(NOT(ISNUMBER(E77)),E77&lt;=0),"Quantité à corriger",IF(AND(D77&lt;&gt;"Entrée",D77&lt;&gt;"Sortie"),"Sens à corriger",IF(NOT(ISNUMBER(B77)),"Date à renseigner",IF(AND(F77&lt;&gt;"",COUNTIFS(Lots!$A$6:$A$505,F77,Lots!$B$6:$B$505,C77)&lt;&gt;1),"Lot et produit à vérifier","")))))))</x:f>
      </x:c>
    </x:row>
    <x:row r="78" ht="23" customHeight="1">
      <x:c r="A78" s="38"/>
      <x:c r="B78" s="50"/>
      <x:c r="C78" s="38"/>
      <x:c r="D78" s="51"/>
      <x:c r="E78" s="38"/>
      <x:c r="F78" s="38"/>
      <x:c r="G78" s="38"/>
      <x:c r="H78" s="38"/>
      <x:c r="I78" s="38"/>
      <x:c r="J78" s="47" t="str">
        <x:f>IF(A78="","",IF(COUNTIF($A$6:$A$505,A78)&gt;1,"Doublon ID",IF(COUNTIF(Catalogue!$A$6:$A$505,C78)&lt;&gt;1,"Code inconnu ou doublon",IF(OR(NOT(ISNUMBER(E78)),E78&lt;=0),"Quantité à corriger",IF(AND(D78&lt;&gt;"Entrée",D78&lt;&gt;"Sortie"),"Sens à corriger",IF(NOT(ISNUMBER(B78)),"Date à renseigner",IF(AND(F78&lt;&gt;"",COUNTIFS(Lots!$A$6:$A$505,F78,Lots!$B$6:$B$505,C78)&lt;&gt;1),"Lot et produit à vérifier","")))))))</x:f>
      </x:c>
    </x:row>
    <x:row r="79" ht="23" customHeight="1">
      <x:c r="A79" s="38"/>
      <x:c r="B79" s="50"/>
      <x:c r="C79" s="38"/>
      <x:c r="D79" s="51"/>
      <x:c r="E79" s="38"/>
      <x:c r="F79" s="38"/>
      <x:c r="G79" s="38"/>
      <x:c r="H79" s="38"/>
      <x:c r="I79" s="38"/>
      <x:c r="J79" s="47" t="str">
        <x:f>IF(A79="","",IF(COUNTIF($A$6:$A$505,A79)&gt;1,"Doublon ID",IF(COUNTIF(Catalogue!$A$6:$A$505,C79)&lt;&gt;1,"Code inconnu ou doublon",IF(OR(NOT(ISNUMBER(E79)),E79&lt;=0),"Quantité à corriger",IF(AND(D79&lt;&gt;"Entrée",D79&lt;&gt;"Sortie"),"Sens à corriger",IF(NOT(ISNUMBER(B79)),"Date à renseigner",IF(AND(F79&lt;&gt;"",COUNTIFS(Lots!$A$6:$A$505,F79,Lots!$B$6:$B$505,C79)&lt;&gt;1),"Lot et produit à vérifier","")))))))</x:f>
      </x:c>
    </x:row>
    <x:row r="80" ht="23" customHeight="1">
      <x:c r="A80" s="38"/>
      <x:c r="B80" s="50"/>
      <x:c r="C80" s="38"/>
      <x:c r="D80" s="51"/>
      <x:c r="E80" s="38"/>
      <x:c r="F80" s="38"/>
      <x:c r="G80" s="38"/>
      <x:c r="H80" s="38"/>
      <x:c r="I80" s="38"/>
      <x:c r="J80" s="47" t="str">
        <x:f>IF(A80="","",IF(COUNTIF($A$6:$A$505,A80)&gt;1,"Doublon ID",IF(COUNTIF(Catalogue!$A$6:$A$505,C80)&lt;&gt;1,"Code inconnu ou doublon",IF(OR(NOT(ISNUMBER(E80)),E80&lt;=0),"Quantité à corriger",IF(AND(D80&lt;&gt;"Entrée",D80&lt;&gt;"Sortie"),"Sens à corriger",IF(NOT(ISNUMBER(B80)),"Date à renseigner",IF(AND(F80&lt;&gt;"",COUNTIFS(Lots!$A$6:$A$505,F80,Lots!$B$6:$B$505,C80)&lt;&gt;1),"Lot et produit à vérifier","")))))))</x:f>
      </x:c>
    </x:row>
    <x:row r="81" ht="23" customHeight="1">
      <x:c r="A81" s="38"/>
      <x:c r="B81" s="50"/>
      <x:c r="C81" s="38"/>
      <x:c r="D81" s="51"/>
      <x:c r="E81" s="38"/>
      <x:c r="F81" s="38"/>
      <x:c r="G81" s="38"/>
      <x:c r="H81" s="38"/>
      <x:c r="I81" s="38"/>
      <x:c r="J81" s="47" t="str">
        <x:f>IF(A81="","",IF(COUNTIF($A$6:$A$505,A81)&gt;1,"Doublon ID",IF(COUNTIF(Catalogue!$A$6:$A$505,C81)&lt;&gt;1,"Code inconnu ou doublon",IF(OR(NOT(ISNUMBER(E81)),E81&lt;=0),"Quantité à corriger",IF(AND(D81&lt;&gt;"Entrée",D81&lt;&gt;"Sortie"),"Sens à corriger",IF(NOT(ISNUMBER(B81)),"Date à renseigner",IF(AND(F81&lt;&gt;"",COUNTIFS(Lots!$A$6:$A$505,F81,Lots!$B$6:$B$505,C81)&lt;&gt;1),"Lot et produit à vérifier","")))))))</x:f>
      </x:c>
    </x:row>
    <x:row r="82" ht="23" customHeight="1">
      <x:c r="A82" s="38"/>
      <x:c r="B82" s="50"/>
      <x:c r="C82" s="38"/>
      <x:c r="D82" s="51"/>
      <x:c r="E82" s="38"/>
      <x:c r="F82" s="38"/>
      <x:c r="G82" s="38"/>
      <x:c r="H82" s="38"/>
      <x:c r="I82" s="38"/>
      <x:c r="J82" s="47" t="str">
        <x:f>IF(A82="","",IF(COUNTIF($A$6:$A$505,A82)&gt;1,"Doublon ID",IF(COUNTIF(Catalogue!$A$6:$A$505,C82)&lt;&gt;1,"Code inconnu ou doublon",IF(OR(NOT(ISNUMBER(E82)),E82&lt;=0),"Quantité à corriger",IF(AND(D82&lt;&gt;"Entrée",D82&lt;&gt;"Sortie"),"Sens à corriger",IF(NOT(ISNUMBER(B82)),"Date à renseigner",IF(AND(F82&lt;&gt;"",COUNTIFS(Lots!$A$6:$A$505,F82,Lots!$B$6:$B$505,C82)&lt;&gt;1),"Lot et produit à vérifier","")))))))</x:f>
      </x:c>
    </x:row>
    <x:row r="83" ht="23" customHeight="1">
      <x:c r="A83" s="38"/>
      <x:c r="B83" s="50"/>
      <x:c r="C83" s="38"/>
      <x:c r="D83" s="51"/>
      <x:c r="E83" s="38"/>
      <x:c r="F83" s="38"/>
      <x:c r="G83" s="38"/>
      <x:c r="H83" s="38"/>
      <x:c r="I83" s="38"/>
      <x:c r="J83" s="47" t="str">
        <x:f>IF(A83="","",IF(COUNTIF($A$6:$A$505,A83)&gt;1,"Doublon ID",IF(COUNTIF(Catalogue!$A$6:$A$505,C83)&lt;&gt;1,"Code inconnu ou doublon",IF(OR(NOT(ISNUMBER(E83)),E83&lt;=0),"Quantité à corriger",IF(AND(D83&lt;&gt;"Entrée",D83&lt;&gt;"Sortie"),"Sens à corriger",IF(NOT(ISNUMBER(B83)),"Date à renseigner",IF(AND(F83&lt;&gt;"",COUNTIFS(Lots!$A$6:$A$505,F83,Lots!$B$6:$B$505,C83)&lt;&gt;1),"Lot et produit à vérifier","")))))))</x:f>
      </x:c>
    </x:row>
    <x:row r="84" ht="23" customHeight="1">
      <x:c r="A84" s="38"/>
      <x:c r="B84" s="50"/>
      <x:c r="C84" s="38"/>
      <x:c r="D84" s="51"/>
      <x:c r="E84" s="38"/>
      <x:c r="F84" s="38"/>
      <x:c r="G84" s="38"/>
      <x:c r="H84" s="38"/>
      <x:c r="I84" s="38"/>
      <x:c r="J84" s="47" t="str">
        <x:f>IF(A84="","",IF(COUNTIF($A$6:$A$505,A84)&gt;1,"Doublon ID",IF(COUNTIF(Catalogue!$A$6:$A$505,C84)&lt;&gt;1,"Code inconnu ou doublon",IF(OR(NOT(ISNUMBER(E84)),E84&lt;=0),"Quantité à corriger",IF(AND(D84&lt;&gt;"Entrée",D84&lt;&gt;"Sortie"),"Sens à corriger",IF(NOT(ISNUMBER(B84)),"Date à renseigner",IF(AND(F84&lt;&gt;"",COUNTIFS(Lots!$A$6:$A$505,F84,Lots!$B$6:$B$505,C84)&lt;&gt;1),"Lot et produit à vérifier","")))))))</x:f>
      </x:c>
    </x:row>
    <x:row r="85" ht="23" customHeight="1">
      <x:c r="A85" s="38"/>
      <x:c r="B85" s="50"/>
      <x:c r="C85" s="38"/>
      <x:c r="D85" s="51"/>
      <x:c r="E85" s="38"/>
      <x:c r="F85" s="38"/>
      <x:c r="G85" s="38"/>
      <x:c r="H85" s="38"/>
      <x:c r="I85" s="38"/>
      <x:c r="J85" s="47" t="str">
        <x:f>IF(A85="","",IF(COUNTIF($A$6:$A$505,A85)&gt;1,"Doublon ID",IF(COUNTIF(Catalogue!$A$6:$A$505,C85)&lt;&gt;1,"Code inconnu ou doublon",IF(OR(NOT(ISNUMBER(E85)),E85&lt;=0),"Quantité à corriger",IF(AND(D85&lt;&gt;"Entrée",D85&lt;&gt;"Sortie"),"Sens à corriger",IF(NOT(ISNUMBER(B85)),"Date à renseigner",IF(AND(F85&lt;&gt;"",COUNTIFS(Lots!$A$6:$A$505,F85,Lots!$B$6:$B$505,C85)&lt;&gt;1),"Lot et produit à vérifier","")))))))</x:f>
      </x:c>
    </x:row>
    <x:row r="86" ht="23" customHeight="1">
      <x:c r="A86" s="38"/>
      <x:c r="B86" s="50"/>
      <x:c r="C86" s="38"/>
      <x:c r="D86" s="51"/>
      <x:c r="E86" s="38"/>
      <x:c r="F86" s="38"/>
      <x:c r="G86" s="38"/>
      <x:c r="H86" s="38"/>
      <x:c r="I86" s="38"/>
      <x:c r="J86" s="47" t="str">
        <x:f>IF(A86="","",IF(COUNTIF($A$6:$A$505,A86)&gt;1,"Doublon ID",IF(COUNTIF(Catalogue!$A$6:$A$505,C86)&lt;&gt;1,"Code inconnu ou doublon",IF(OR(NOT(ISNUMBER(E86)),E86&lt;=0),"Quantité à corriger",IF(AND(D86&lt;&gt;"Entrée",D86&lt;&gt;"Sortie"),"Sens à corriger",IF(NOT(ISNUMBER(B86)),"Date à renseigner",IF(AND(F86&lt;&gt;"",COUNTIFS(Lots!$A$6:$A$505,F86,Lots!$B$6:$B$505,C86)&lt;&gt;1),"Lot et produit à vérifier","")))))))</x:f>
      </x:c>
    </x:row>
    <x:row r="87" ht="23" customHeight="1">
      <x:c r="A87" s="38"/>
      <x:c r="B87" s="50"/>
      <x:c r="C87" s="38"/>
      <x:c r="D87" s="51"/>
      <x:c r="E87" s="38"/>
      <x:c r="F87" s="38"/>
      <x:c r="G87" s="38"/>
      <x:c r="H87" s="38"/>
      <x:c r="I87" s="38"/>
      <x:c r="J87" s="47" t="str">
        <x:f>IF(A87="","",IF(COUNTIF($A$6:$A$505,A87)&gt;1,"Doublon ID",IF(COUNTIF(Catalogue!$A$6:$A$505,C87)&lt;&gt;1,"Code inconnu ou doublon",IF(OR(NOT(ISNUMBER(E87)),E87&lt;=0),"Quantité à corriger",IF(AND(D87&lt;&gt;"Entrée",D87&lt;&gt;"Sortie"),"Sens à corriger",IF(NOT(ISNUMBER(B87)),"Date à renseigner",IF(AND(F87&lt;&gt;"",COUNTIFS(Lots!$A$6:$A$505,F87,Lots!$B$6:$B$505,C87)&lt;&gt;1),"Lot et produit à vérifier","")))))))</x:f>
      </x:c>
    </x:row>
    <x:row r="88" ht="23" customHeight="1">
      <x:c r="A88" s="38"/>
      <x:c r="B88" s="50"/>
      <x:c r="C88" s="38"/>
      <x:c r="D88" s="51"/>
      <x:c r="E88" s="38"/>
      <x:c r="F88" s="38"/>
      <x:c r="G88" s="38"/>
      <x:c r="H88" s="38"/>
      <x:c r="I88" s="38"/>
      <x:c r="J88" s="47" t="str">
        <x:f>IF(A88="","",IF(COUNTIF($A$6:$A$505,A88)&gt;1,"Doublon ID",IF(COUNTIF(Catalogue!$A$6:$A$505,C88)&lt;&gt;1,"Code inconnu ou doublon",IF(OR(NOT(ISNUMBER(E88)),E88&lt;=0),"Quantité à corriger",IF(AND(D88&lt;&gt;"Entrée",D88&lt;&gt;"Sortie"),"Sens à corriger",IF(NOT(ISNUMBER(B88)),"Date à renseigner",IF(AND(F88&lt;&gt;"",COUNTIFS(Lots!$A$6:$A$505,F88,Lots!$B$6:$B$505,C88)&lt;&gt;1),"Lot et produit à vérifier","")))))))</x:f>
      </x:c>
    </x:row>
    <x:row r="89" ht="23" customHeight="1">
      <x:c r="A89" s="38"/>
      <x:c r="B89" s="50"/>
      <x:c r="C89" s="38"/>
      <x:c r="D89" s="51"/>
      <x:c r="E89" s="38"/>
      <x:c r="F89" s="38"/>
      <x:c r="G89" s="38"/>
      <x:c r="H89" s="38"/>
      <x:c r="I89" s="38"/>
      <x:c r="J89" s="47" t="str">
        <x:f>IF(A89="","",IF(COUNTIF($A$6:$A$505,A89)&gt;1,"Doublon ID",IF(COUNTIF(Catalogue!$A$6:$A$505,C89)&lt;&gt;1,"Code inconnu ou doublon",IF(OR(NOT(ISNUMBER(E89)),E89&lt;=0),"Quantité à corriger",IF(AND(D89&lt;&gt;"Entrée",D89&lt;&gt;"Sortie"),"Sens à corriger",IF(NOT(ISNUMBER(B89)),"Date à renseigner",IF(AND(F89&lt;&gt;"",COUNTIFS(Lots!$A$6:$A$505,F89,Lots!$B$6:$B$505,C89)&lt;&gt;1),"Lot et produit à vérifier","")))))))</x:f>
      </x:c>
    </x:row>
    <x:row r="90" ht="23" customHeight="1">
      <x:c r="A90" s="38"/>
      <x:c r="B90" s="50"/>
      <x:c r="C90" s="38"/>
      <x:c r="D90" s="51"/>
      <x:c r="E90" s="38"/>
      <x:c r="F90" s="38"/>
      <x:c r="G90" s="38"/>
      <x:c r="H90" s="38"/>
      <x:c r="I90" s="38"/>
      <x:c r="J90" s="47" t="str">
        <x:f>IF(A90="","",IF(COUNTIF($A$6:$A$505,A90)&gt;1,"Doublon ID",IF(COUNTIF(Catalogue!$A$6:$A$505,C90)&lt;&gt;1,"Code inconnu ou doublon",IF(OR(NOT(ISNUMBER(E90)),E90&lt;=0),"Quantité à corriger",IF(AND(D90&lt;&gt;"Entrée",D90&lt;&gt;"Sortie"),"Sens à corriger",IF(NOT(ISNUMBER(B90)),"Date à renseigner",IF(AND(F90&lt;&gt;"",COUNTIFS(Lots!$A$6:$A$505,F90,Lots!$B$6:$B$505,C90)&lt;&gt;1),"Lot et produit à vérifier","")))))))</x:f>
      </x:c>
    </x:row>
    <x:row r="91" ht="23" customHeight="1">
      <x:c r="A91" s="38"/>
      <x:c r="B91" s="50"/>
      <x:c r="C91" s="38"/>
      <x:c r="D91" s="51"/>
      <x:c r="E91" s="38"/>
      <x:c r="F91" s="38"/>
      <x:c r="G91" s="38"/>
      <x:c r="H91" s="38"/>
      <x:c r="I91" s="38"/>
      <x:c r="J91" s="47" t="str">
        <x:f>IF(A91="","",IF(COUNTIF($A$6:$A$505,A91)&gt;1,"Doublon ID",IF(COUNTIF(Catalogue!$A$6:$A$505,C91)&lt;&gt;1,"Code inconnu ou doublon",IF(OR(NOT(ISNUMBER(E91)),E91&lt;=0),"Quantité à corriger",IF(AND(D91&lt;&gt;"Entrée",D91&lt;&gt;"Sortie"),"Sens à corriger",IF(NOT(ISNUMBER(B91)),"Date à renseigner",IF(AND(F91&lt;&gt;"",COUNTIFS(Lots!$A$6:$A$505,F91,Lots!$B$6:$B$505,C91)&lt;&gt;1),"Lot et produit à vérifier","")))))))</x:f>
      </x:c>
    </x:row>
    <x:row r="92" ht="23" customHeight="1">
      <x:c r="A92" s="38"/>
      <x:c r="B92" s="50"/>
      <x:c r="C92" s="38"/>
      <x:c r="D92" s="51"/>
      <x:c r="E92" s="38"/>
      <x:c r="F92" s="38"/>
      <x:c r="G92" s="38"/>
      <x:c r="H92" s="38"/>
      <x:c r="I92" s="38"/>
      <x:c r="J92" s="47" t="str">
        <x:f>IF(A92="","",IF(COUNTIF($A$6:$A$505,A92)&gt;1,"Doublon ID",IF(COUNTIF(Catalogue!$A$6:$A$505,C92)&lt;&gt;1,"Code inconnu ou doublon",IF(OR(NOT(ISNUMBER(E92)),E92&lt;=0),"Quantité à corriger",IF(AND(D92&lt;&gt;"Entrée",D92&lt;&gt;"Sortie"),"Sens à corriger",IF(NOT(ISNUMBER(B92)),"Date à renseigner",IF(AND(F92&lt;&gt;"",COUNTIFS(Lots!$A$6:$A$505,F92,Lots!$B$6:$B$505,C92)&lt;&gt;1),"Lot et produit à vérifier","")))))))</x:f>
      </x:c>
    </x:row>
    <x:row r="93" ht="23" customHeight="1">
      <x:c r="A93" s="38"/>
      <x:c r="B93" s="50"/>
      <x:c r="C93" s="38"/>
      <x:c r="D93" s="51"/>
      <x:c r="E93" s="38"/>
      <x:c r="F93" s="38"/>
      <x:c r="G93" s="38"/>
      <x:c r="H93" s="38"/>
      <x:c r="I93" s="38"/>
      <x:c r="J93" s="47" t="str">
        <x:f>IF(A93="","",IF(COUNTIF($A$6:$A$505,A93)&gt;1,"Doublon ID",IF(COUNTIF(Catalogue!$A$6:$A$505,C93)&lt;&gt;1,"Code inconnu ou doublon",IF(OR(NOT(ISNUMBER(E93)),E93&lt;=0),"Quantité à corriger",IF(AND(D93&lt;&gt;"Entrée",D93&lt;&gt;"Sortie"),"Sens à corriger",IF(NOT(ISNUMBER(B93)),"Date à renseigner",IF(AND(F93&lt;&gt;"",COUNTIFS(Lots!$A$6:$A$505,F93,Lots!$B$6:$B$505,C93)&lt;&gt;1),"Lot et produit à vérifier","")))))))</x:f>
      </x:c>
    </x:row>
    <x:row r="94" ht="23" customHeight="1">
      <x:c r="A94" s="38"/>
      <x:c r="B94" s="50"/>
      <x:c r="C94" s="38"/>
      <x:c r="D94" s="51"/>
      <x:c r="E94" s="38"/>
      <x:c r="F94" s="38"/>
      <x:c r="G94" s="38"/>
      <x:c r="H94" s="38"/>
      <x:c r="I94" s="38"/>
      <x:c r="J94" s="47" t="str">
        <x:f>IF(A94="","",IF(COUNTIF($A$6:$A$505,A94)&gt;1,"Doublon ID",IF(COUNTIF(Catalogue!$A$6:$A$505,C94)&lt;&gt;1,"Code inconnu ou doublon",IF(OR(NOT(ISNUMBER(E94)),E94&lt;=0),"Quantité à corriger",IF(AND(D94&lt;&gt;"Entrée",D94&lt;&gt;"Sortie"),"Sens à corriger",IF(NOT(ISNUMBER(B94)),"Date à renseigner",IF(AND(F94&lt;&gt;"",COUNTIFS(Lots!$A$6:$A$505,F94,Lots!$B$6:$B$505,C94)&lt;&gt;1),"Lot et produit à vérifier","")))))))</x:f>
      </x:c>
    </x:row>
    <x:row r="95" ht="23" customHeight="1">
      <x:c r="A95" s="38"/>
      <x:c r="B95" s="50"/>
      <x:c r="C95" s="38"/>
      <x:c r="D95" s="51"/>
      <x:c r="E95" s="38"/>
      <x:c r="F95" s="38"/>
      <x:c r="G95" s="38"/>
      <x:c r="H95" s="38"/>
      <x:c r="I95" s="38"/>
      <x:c r="J95" s="47" t="str">
        <x:f>IF(A95="","",IF(COUNTIF($A$6:$A$505,A95)&gt;1,"Doublon ID",IF(COUNTIF(Catalogue!$A$6:$A$505,C95)&lt;&gt;1,"Code inconnu ou doublon",IF(OR(NOT(ISNUMBER(E95)),E95&lt;=0),"Quantité à corriger",IF(AND(D95&lt;&gt;"Entrée",D95&lt;&gt;"Sortie"),"Sens à corriger",IF(NOT(ISNUMBER(B95)),"Date à renseigner",IF(AND(F95&lt;&gt;"",COUNTIFS(Lots!$A$6:$A$505,F95,Lots!$B$6:$B$505,C95)&lt;&gt;1),"Lot et produit à vérifier","")))))))</x:f>
      </x:c>
    </x:row>
    <x:row r="96" ht="23" customHeight="1">
      <x:c r="A96" s="38"/>
      <x:c r="B96" s="50"/>
      <x:c r="C96" s="38"/>
      <x:c r="D96" s="51"/>
      <x:c r="E96" s="38"/>
      <x:c r="F96" s="38"/>
      <x:c r="G96" s="38"/>
      <x:c r="H96" s="38"/>
      <x:c r="I96" s="38"/>
      <x:c r="J96" s="47" t="str">
        <x:f>IF(A96="","",IF(COUNTIF($A$6:$A$505,A96)&gt;1,"Doublon ID",IF(COUNTIF(Catalogue!$A$6:$A$505,C96)&lt;&gt;1,"Code inconnu ou doublon",IF(OR(NOT(ISNUMBER(E96)),E96&lt;=0),"Quantité à corriger",IF(AND(D96&lt;&gt;"Entrée",D96&lt;&gt;"Sortie"),"Sens à corriger",IF(NOT(ISNUMBER(B96)),"Date à renseigner",IF(AND(F96&lt;&gt;"",COUNTIFS(Lots!$A$6:$A$505,F96,Lots!$B$6:$B$505,C96)&lt;&gt;1),"Lot et produit à vérifier","")))))))</x:f>
      </x:c>
    </x:row>
    <x:row r="97" ht="23" customHeight="1">
      <x:c r="A97" s="38"/>
      <x:c r="B97" s="50"/>
      <x:c r="C97" s="38"/>
      <x:c r="D97" s="51"/>
      <x:c r="E97" s="38"/>
      <x:c r="F97" s="38"/>
      <x:c r="G97" s="38"/>
      <x:c r="H97" s="38"/>
      <x:c r="I97" s="38"/>
      <x:c r="J97" s="47" t="str">
        <x:f>IF(A97="","",IF(COUNTIF($A$6:$A$505,A97)&gt;1,"Doublon ID",IF(COUNTIF(Catalogue!$A$6:$A$505,C97)&lt;&gt;1,"Code inconnu ou doublon",IF(OR(NOT(ISNUMBER(E97)),E97&lt;=0),"Quantité à corriger",IF(AND(D97&lt;&gt;"Entrée",D97&lt;&gt;"Sortie"),"Sens à corriger",IF(NOT(ISNUMBER(B97)),"Date à renseigner",IF(AND(F97&lt;&gt;"",COUNTIFS(Lots!$A$6:$A$505,F97,Lots!$B$6:$B$505,C97)&lt;&gt;1),"Lot et produit à vérifier","")))))))</x:f>
      </x:c>
    </x:row>
    <x:row r="98" ht="23" customHeight="1">
      <x:c r="A98" s="38"/>
      <x:c r="B98" s="50"/>
      <x:c r="C98" s="38"/>
      <x:c r="D98" s="51"/>
      <x:c r="E98" s="38"/>
      <x:c r="F98" s="38"/>
      <x:c r="G98" s="38"/>
      <x:c r="H98" s="38"/>
      <x:c r="I98" s="38"/>
      <x:c r="J98" s="47" t="str">
        <x:f>IF(A98="","",IF(COUNTIF($A$6:$A$505,A98)&gt;1,"Doublon ID",IF(COUNTIF(Catalogue!$A$6:$A$505,C98)&lt;&gt;1,"Code inconnu ou doublon",IF(OR(NOT(ISNUMBER(E98)),E98&lt;=0),"Quantité à corriger",IF(AND(D98&lt;&gt;"Entrée",D98&lt;&gt;"Sortie"),"Sens à corriger",IF(NOT(ISNUMBER(B98)),"Date à renseigner",IF(AND(F98&lt;&gt;"",COUNTIFS(Lots!$A$6:$A$505,F98,Lots!$B$6:$B$505,C98)&lt;&gt;1),"Lot et produit à vérifier","")))))))</x:f>
      </x:c>
    </x:row>
    <x:row r="99" ht="23" customHeight="1">
      <x:c r="A99" s="38"/>
      <x:c r="B99" s="50"/>
      <x:c r="C99" s="38"/>
      <x:c r="D99" s="51"/>
      <x:c r="E99" s="38"/>
      <x:c r="F99" s="38"/>
      <x:c r="G99" s="38"/>
      <x:c r="H99" s="38"/>
      <x:c r="I99" s="38"/>
      <x:c r="J99" s="47" t="str">
        <x:f>IF(A99="","",IF(COUNTIF($A$6:$A$505,A99)&gt;1,"Doublon ID",IF(COUNTIF(Catalogue!$A$6:$A$505,C99)&lt;&gt;1,"Code inconnu ou doublon",IF(OR(NOT(ISNUMBER(E99)),E99&lt;=0),"Quantité à corriger",IF(AND(D99&lt;&gt;"Entrée",D99&lt;&gt;"Sortie"),"Sens à corriger",IF(NOT(ISNUMBER(B99)),"Date à renseigner",IF(AND(F99&lt;&gt;"",COUNTIFS(Lots!$A$6:$A$505,F99,Lots!$B$6:$B$505,C99)&lt;&gt;1),"Lot et produit à vérifier","")))))))</x:f>
      </x:c>
    </x:row>
    <x:row r="100" ht="23" customHeight="1">
      <x:c r="A100" s="38"/>
      <x:c r="B100" s="50"/>
      <x:c r="C100" s="38"/>
      <x:c r="D100" s="51"/>
      <x:c r="E100" s="38"/>
      <x:c r="F100" s="38"/>
      <x:c r="G100" s="38"/>
      <x:c r="H100" s="38"/>
      <x:c r="I100" s="38"/>
      <x:c r="J100" s="47" t="str">
        <x:f>IF(A100="","",IF(COUNTIF($A$6:$A$505,A100)&gt;1,"Doublon ID",IF(COUNTIF(Catalogue!$A$6:$A$505,C100)&lt;&gt;1,"Code inconnu ou doublon",IF(OR(NOT(ISNUMBER(E100)),E100&lt;=0),"Quantité à corriger",IF(AND(D100&lt;&gt;"Entrée",D100&lt;&gt;"Sortie"),"Sens à corriger",IF(NOT(ISNUMBER(B100)),"Date à renseigner",IF(AND(F100&lt;&gt;"",COUNTIFS(Lots!$A$6:$A$505,F100,Lots!$B$6:$B$505,C100)&lt;&gt;1),"Lot et produit à vérifier","")))))))</x:f>
      </x:c>
    </x:row>
    <x:row r="101" ht="23" customHeight="1">
      <x:c r="A101" s="38"/>
      <x:c r="B101" s="50"/>
      <x:c r="C101" s="38"/>
      <x:c r="D101" s="51"/>
      <x:c r="E101" s="38"/>
      <x:c r="F101" s="38"/>
      <x:c r="G101" s="38"/>
      <x:c r="H101" s="38"/>
      <x:c r="I101" s="38"/>
      <x:c r="J101" s="47" t="str">
        <x:f>IF(A101="","",IF(COUNTIF($A$6:$A$505,A101)&gt;1,"Doublon ID",IF(COUNTIF(Catalogue!$A$6:$A$505,C101)&lt;&gt;1,"Code inconnu ou doublon",IF(OR(NOT(ISNUMBER(E101)),E101&lt;=0),"Quantité à corriger",IF(AND(D101&lt;&gt;"Entrée",D101&lt;&gt;"Sortie"),"Sens à corriger",IF(NOT(ISNUMBER(B101)),"Date à renseigner",IF(AND(F101&lt;&gt;"",COUNTIFS(Lots!$A$6:$A$505,F101,Lots!$B$6:$B$505,C101)&lt;&gt;1),"Lot et produit à vérifier","")))))))</x:f>
      </x:c>
    </x:row>
    <x:row r="102" ht="23" customHeight="1">
      <x:c r="A102" s="38"/>
      <x:c r="B102" s="50"/>
      <x:c r="C102" s="38"/>
      <x:c r="D102" s="51"/>
      <x:c r="E102" s="38"/>
      <x:c r="F102" s="38"/>
      <x:c r="G102" s="38"/>
      <x:c r="H102" s="38"/>
      <x:c r="I102" s="38"/>
      <x:c r="J102" s="47" t="str">
        <x:f>IF(A102="","",IF(COUNTIF($A$6:$A$505,A102)&gt;1,"Doublon ID",IF(COUNTIF(Catalogue!$A$6:$A$505,C102)&lt;&gt;1,"Code inconnu ou doublon",IF(OR(NOT(ISNUMBER(E102)),E102&lt;=0),"Quantité à corriger",IF(AND(D102&lt;&gt;"Entrée",D102&lt;&gt;"Sortie"),"Sens à corriger",IF(NOT(ISNUMBER(B102)),"Date à renseigner",IF(AND(F102&lt;&gt;"",COUNTIFS(Lots!$A$6:$A$505,F102,Lots!$B$6:$B$505,C102)&lt;&gt;1),"Lot et produit à vérifier","")))))))</x:f>
      </x:c>
    </x:row>
    <x:row r="103" ht="23" customHeight="1">
      <x:c r="A103" s="38"/>
      <x:c r="B103" s="50"/>
      <x:c r="C103" s="38"/>
      <x:c r="D103" s="51"/>
      <x:c r="E103" s="38"/>
      <x:c r="F103" s="38"/>
      <x:c r="G103" s="38"/>
      <x:c r="H103" s="38"/>
      <x:c r="I103" s="38"/>
      <x:c r="J103" s="47" t="str">
        <x:f>IF(A103="","",IF(COUNTIF($A$6:$A$505,A103)&gt;1,"Doublon ID",IF(COUNTIF(Catalogue!$A$6:$A$505,C103)&lt;&gt;1,"Code inconnu ou doublon",IF(OR(NOT(ISNUMBER(E103)),E103&lt;=0),"Quantité à corriger",IF(AND(D103&lt;&gt;"Entrée",D103&lt;&gt;"Sortie"),"Sens à corriger",IF(NOT(ISNUMBER(B103)),"Date à renseigner",IF(AND(F103&lt;&gt;"",COUNTIFS(Lots!$A$6:$A$505,F103,Lots!$B$6:$B$505,C103)&lt;&gt;1),"Lot et produit à vérifier","")))))))</x:f>
      </x:c>
    </x:row>
    <x:row r="104" ht="23" customHeight="1">
      <x:c r="A104" s="38"/>
      <x:c r="B104" s="50"/>
      <x:c r="C104" s="38"/>
      <x:c r="D104" s="51"/>
      <x:c r="E104" s="38"/>
      <x:c r="F104" s="38"/>
      <x:c r="G104" s="38"/>
      <x:c r="H104" s="38"/>
      <x:c r="I104" s="38"/>
      <x:c r="J104" s="47" t="str">
        <x:f>IF(A104="","",IF(COUNTIF($A$6:$A$505,A104)&gt;1,"Doublon ID",IF(COUNTIF(Catalogue!$A$6:$A$505,C104)&lt;&gt;1,"Code inconnu ou doublon",IF(OR(NOT(ISNUMBER(E104)),E104&lt;=0),"Quantité à corriger",IF(AND(D104&lt;&gt;"Entrée",D104&lt;&gt;"Sortie"),"Sens à corriger",IF(NOT(ISNUMBER(B104)),"Date à renseigner",IF(AND(F104&lt;&gt;"",COUNTIFS(Lots!$A$6:$A$505,F104,Lots!$B$6:$B$505,C104)&lt;&gt;1),"Lot et produit à vérifier","")))))))</x:f>
      </x:c>
    </x:row>
    <x:row r="105" ht="23" customHeight="1">
      <x:c r="A105" s="38"/>
      <x:c r="B105" s="50"/>
      <x:c r="C105" s="38"/>
      <x:c r="D105" s="51"/>
      <x:c r="E105" s="38"/>
      <x:c r="F105" s="38"/>
      <x:c r="G105" s="38"/>
      <x:c r="H105" s="38"/>
      <x:c r="I105" s="38"/>
      <x:c r="J105" s="47" t="str">
        <x:f>IF(A105="","",IF(COUNTIF($A$6:$A$505,A105)&gt;1,"Doublon ID",IF(COUNTIF(Catalogue!$A$6:$A$505,C105)&lt;&gt;1,"Code inconnu ou doublon",IF(OR(NOT(ISNUMBER(E105)),E105&lt;=0),"Quantité à corriger",IF(AND(D105&lt;&gt;"Entrée",D105&lt;&gt;"Sortie"),"Sens à corriger",IF(NOT(ISNUMBER(B105)),"Date à renseigner",IF(AND(F105&lt;&gt;"",COUNTIFS(Lots!$A$6:$A$505,F105,Lots!$B$6:$B$505,C105)&lt;&gt;1),"Lot et produit à vérifier","")))))))</x:f>
      </x:c>
    </x:row>
    <x:row r="106" ht="23" customHeight="1">
      <x:c r="A106" s="38"/>
      <x:c r="B106" s="50"/>
      <x:c r="C106" s="38"/>
      <x:c r="D106" s="51"/>
      <x:c r="E106" s="38"/>
      <x:c r="F106" s="38"/>
      <x:c r="G106" s="38"/>
      <x:c r="H106" s="38"/>
      <x:c r="I106" s="38"/>
      <x:c r="J106" s="47" t="str">
        <x:f>IF(A106="","",IF(COUNTIF($A$6:$A$505,A106)&gt;1,"Doublon ID",IF(COUNTIF(Catalogue!$A$6:$A$505,C106)&lt;&gt;1,"Code inconnu ou doublon",IF(OR(NOT(ISNUMBER(E106)),E106&lt;=0),"Quantité à corriger",IF(AND(D106&lt;&gt;"Entrée",D106&lt;&gt;"Sortie"),"Sens à corriger",IF(NOT(ISNUMBER(B106)),"Date à renseigner",IF(AND(F106&lt;&gt;"",COUNTIFS(Lots!$A$6:$A$505,F106,Lots!$B$6:$B$505,C106)&lt;&gt;1),"Lot et produit à vérifier","")))))))</x:f>
      </x:c>
    </x:row>
    <x:row r="107" ht="23" customHeight="1">
      <x:c r="A107" s="38"/>
      <x:c r="B107" s="50"/>
      <x:c r="C107" s="38"/>
      <x:c r="D107" s="51"/>
      <x:c r="E107" s="38"/>
      <x:c r="F107" s="38"/>
      <x:c r="G107" s="38"/>
      <x:c r="H107" s="38"/>
      <x:c r="I107" s="38"/>
      <x:c r="J107" s="47" t="str">
        <x:f>IF(A107="","",IF(COUNTIF($A$6:$A$505,A107)&gt;1,"Doublon ID",IF(COUNTIF(Catalogue!$A$6:$A$505,C107)&lt;&gt;1,"Code inconnu ou doublon",IF(OR(NOT(ISNUMBER(E107)),E107&lt;=0),"Quantité à corriger",IF(AND(D107&lt;&gt;"Entrée",D107&lt;&gt;"Sortie"),"Sens à corriger",IF(NOT(ISNUMBER(B107)),"Date à renseigner",IF(AND(F107&lt;&gt;"",COUNTIFS(Lots!$A$6:$A$505,F107,Lots!$B$6:$B$505,C107)&lt;&gt;1),"Lot et produit à vérifier","")))))))</x:f>
      </x:c>
    </x:row>
    <x:row r="108" ht="23" customHeight="1">
      <x:c r="A108" s="38"/>
      <x:c r="B108" s="50"/>
      <x:c r="C108" s="38"/>
      <x:c r="D108" s="51"/>
      <x:c r="E108" s="38"/>
      <x:c r="F108" s="38"/>
      <x:c r="G108" s="38"/>
      <x:c r="H108" s="38"/>
      <x:c r="I108" s="38"/>
      <x:c r="J108" s="47" t="str">
        <x:f>IF(A108="","",IF(COUNTIF($A$6:$A$505,A108)&gt;1,"Doublon ID",IF(COUNTIF(Catalogue!$A$6:$A$505,C108)&lt;&gt;1,"Code inconnu ou doublon",IF(OR(NOT(ISNUMBER(E108)),E108&lt;=0),"Quantité à corriger",IF(AND(D108&lt;&gt;"Entrée",D108&lt;&gt;"Sortie"),"Sens à corriger",IF(NOT(ISNUMBER(B108)),"Date à renseigner",IF(AND(F108&lt;&gt;"",COUNTIFS(Lots!$A$6:$A$505,F108,Lots!$B$6:$B$505,C108)&lt;&gt;1),"Lot et produit à vérifier","")))))))</x:f>
      </x:c>
    </x:row>
    <x:row r="109" ht="23" customHeight="1">
      <x:c r="A109" s="38"/>
      <x:c r="B109" s="50"/>
      <x:c r="C109" s="38"/>
      <x:c r="D109" s="51"/>
      <x:c r="E109" s="38"/>
      <x:c r="F109" s="38"/>
      <x:c r="G109" s="38"/>
      <x:c r="H109" s="38"/>
      <x:c r="I109" s="38"/>
      <x:c r="J109" s="47" t="str">
        <x:f>IF(A109="","",IF(COUNTIF($A$6:$A$505,A109)&gt;1,"Doublon ID",IF(COUNTIF(Catalogue!$A$6:$A$505,C109)&lt;&gt;1,"Code inconnu ou doublon",IF(OR(NOT(ISNUMBER(E109)),E109&lt;=0),"Quantité à corriger",IF(AND(D109&lt;&gt;"Entrée",D109&lt;&gt;"Sortie"),"Sens à corriger",IF(NOT(ISNUMBER(B109)),"Date à renseigner",IF(AND(F109&lt;&gt;"",COUNTIFS(Lots!$A$6:$A$505,F109,Lots!$B$6:$B$505,C109)&lt;&gt;1),"Lot et produit à vérifier","")))))))</x:f>
      </x:c>
    </x:row>
    <x:row r="110" ht="23" customHeight="1">
      <x:c r="A110" s="38"/>
      <x:c r="B110" s="50"/>
      <x:c r="C110" s="38"/>
      <x:c r="D110" s="51"/>
      <x:c r="E110" s="38"/>
      <x:c r="F110" s="38"/>
      <x:c r="G110" s="38"/>
      <x:c r="H110" s="38"/>
      <x:c r="I110" s="38"/>
      <x:c r="J110" s="47" t="str">
        <x:f>IF(A110="","",IF(COUNTIF($A$6:$A$505,A110)&gt;1,"Doublon ID",IF(COUNTIF(Catalogue!$A$6:$A$505,C110)&lt;&gt;1,"Code inconnu ou doublon",IF(OR(NOT(ISNUMBER(E110)),E110&lt;=0),"Quantité à corriger",IF(AND(D110&lt;&gt;"Entrée",D110&lt;&gt;"Sortie"),"Sens à corriger",IF(NOT(ISNUMBER(B110)),"Date à renseigner",IF(AND(F110&lt;&gt;"",COUNTIFS(Lots!$A$6:$A$505,F110,Lots!$B$6:$B$505,C110)&lt;&gt;1),"Lot et produit à vérifier","")))))))</x:f>
      </x:c>
    </x:row>
    <x:row r="111" ht="23" customHeight="1">
      <x:c r="A111" s="38"/>
      <x:c r="B111" s="50"/>
      <x:c r="C111" s="38"/>
      <x:c r="D111" s="51"/>
      <x:c r="E111" s="38"/>
      <x:c r="F111" s="38"/>
      <x:c r="G111" s="38"/>
      <x:c r="H111" s="38"/>
      <x:c r="I111" s="38"/>
      <x:c r="J111" s="47" t="str">
        <x:f>IF(A111="","",IF(COUNTIF($A$6:$A$505,A111)&gt;1,"Doublon ID",IF(COUNTIF(Catalogue!$A$6:$A$505,C111)&lt;&gt;1,"Code inconnu ou doublon",IF(OR(NOT(ISNUMBER(E111)),E111&lt;=0),"Quantité à corriger",IF(AND(D111&lt;&gt;"Entrée",D111&lt;&gt;"Sortie"),"Sens à corriger",IF(NOT(ISNUMBER(B111)),"Date à renseigner",IF(AND(F111&lt;&gt;"",COUNTIFS(Lots!$A$6:$A$505,F111,Lots!$B$6:$B$505,C111)&lt;&gt;1),"Lot et produit à vérifier","")))))))</x:f>
      </x:c>
    </x:row>
    <x:row r="112" ht="23" customHeight="1">
      <x:c r="A112" s="38"/>
      <x:c r="B112" s="50"/>
      <x:c r="C112" s="38"/>
      <x:c r="D112" s="51"/>
      <x:c r="E112" s="38"/>
      <x:c r="F112" s="38"/>
      <x:c r="G112" s="38"/>
      <x:c r="H112" s="38"/>
      <x:c r="I112" s="38"/>
      <x:c r="J112" s="47" t="str">
        <x:f>IF(A112="","",IF(COUNTIF($A$6:$A$505,A112)&gt;1,"Doublon ID",IF(COUNTIF(Catalogue!$A$6:$A$505,C112)&lt;&gt;1,"Code inconnu ou doublon",IF(OR(NOT(ISNUMBER(E112)),E112&lt;=0),"Quantité à corriger",IF(AND(D112&lt;&gt;"Entrée",D112&lt;&gt;"Sortie"),"Sens à corriger",IF(NOT(ISNUMBER(B112)),"Date à renseigner",IF(AND(F112&lt;&gt;"",COUNTIFS(Lots!$A$6:$A$505,F112,Lots!$B$6:$B$505,C112)&lt;&gt;1),"Lot et produit à vérifier","")))))))</x:f>
      </x:c>
    </x:row>
    <x:row r="113" ht="23" customHeight="1">
      <x:c r="A113" s="38"/>
      <x:c r="B113" s="50"/>
      <x:c r="C113" s="38"/>
      <x:c r="D113" s="51"/>
      <x:c r="E113" s="38"/>
      <x:c r="F113" s="38"/>
      <x:c r="G113" s="38"/>
      <x:c r="H113" s="38"/>
      <x:c r="I113" s="38"/>
      <x:c r="J113" s="47" t="str">
        <x:f>IF(A113="","",IF(COUNTIF($A$6:$A$505,A113)&gt;1,"Doublon ID",IF(COUNTIF(Catalogue!$A$6:$A$505,C113)&lt;&gt;1,"Code inconnu ou doublon",IF(OR(NOT(ISNUMBER(E113)),E113&lt;=0),"Quantité à corriger",IF(AND(D113&lt;&gt;"Entrée",D113&lt;&gt;"Sortie"),"Sens à corriger",IF(NOT(ISNUMBER(B113)),"Date à renseigner",IF(AND(F113&lt;&gt;"",COUNTIFS(Lots!$A$6:$A$505,F113,Lots!$B$6:$B$505,C113)&lt;&gt;1),"Lot et produit à vérifier","")))))))</x:f>
      </x:c>
    </x:row>
    <x:row r="114" ht="23" customHeight="1">
      <x:c r="A114" s="38"/>
      <x:c r="B114" s="50"/>
      <x:c r="C114" s="38"/>
      <x:c r="D114" s="51"/>
      <x:c r="E114" s="38"/>
      <x:c r="F114" s="38"/>
      <x:c r="G114" s="38"/>
      <x:c r="H114" s="38"/>
      <x:c r="I114" s="38"/>
      <x:c r="J114" s="47" t="str">
        <x:f>IF(A114="","",IF(COUNTIF($A$6:$A$505,A114)&gt;1,"Doublon ID",IF(COUNTIF(Catalogue!$A$6:$A$505,C114)&lt;&gt;1,"Code inconnu ou doublon",IF(OR(NOT(ISNUMBER(E114)),E114&lt;=0),"Quantité à corriger",IF(AND(D114&lt;&gt;"Entrée",D114&lt;&gt;"Sortie"),"Sens à corriger",IF(NOT(ISNUMBER(B114)),"Date à renseigner",IF(AND(F114&lt;&gt;"",COUNTIFS(Lots!$A$6:$A$505,F114,Lots!$B$6:$B$505,C114)&lt;&gt;1),"Lot et produit à vérifier","")))))))</x:f>
      </x:c>
    </x:row>
    <x:row r="115" ht="23" customHeight="1">
      <x:c r="A115" s="38"/>
      <x:c r="B115" s="50"/>
      <x:c r="C115" s="38"/>
      <x:c r="D115" s="51"/>
      <x:c r="E115" s="38"/>
      <x:c r="F115" s="38"/>
      <x:c r="G115" s="38"/>
      <x:c r="H115" s="38"/>
      <x:c r="I115" s="38"/>
      <x:c r="J115" s="47" t="str">
        <x:f>IF(A115="","",IF(COUNTIF($A$6:$A$505,A115)&gt;1,"Doublon ID",IF(COUNTIF(Catalogue!$A$6:$A$505,C115)&lt;&gt;1,"Code inconnu ou doublon",IF(OR(NOT(ISNUMBER(E115)),E115&lt;=0),"Quantité à corriger",IF(AND(D115&lt;&gt;"Entrée",D115&lt;&gt;"Sortie"),"Sens à corriger",IF(NOT(ISNUMBER(B115)),"Date à renseigner",IF(AND(F115&lt;&gt;"",COUNTIFS(Lots!$A$6:$A$505,F115,Lots!$B$6:$B$505,C115)&lt;&gt;1),"Lot et produit à vérifier","")))))))</x:f>
      </x:c>
    </x:row>
    <x:row r="116" ht="23" customHeight="1">
      <x:c r="A116" s="38"/>
      <x:c r="B116" s="50"/>
      <x:c r="C116" s="38"/>
      <x:c r="D116" s="51"/>
      <x:c r="E116" s="38"/>
      <x:c r="F116" s="38"/>
      <x:c r="G116" s="38"/>
      <x:c r="H116" s="38"/>
      <x:c r="I116" s="38"/>
      <x:c r="J116" s="47" t="str">
        <x:f>IF(A116="","",IF(COUNTIF($A$6:$A$505,A116)&gt;1,"Doublon ID",IF(COUNTIF(Catalogue!$A$6:$A$505,C116)&lt;&gt;1,"Code inconnu ou doublon",IF(OR(NOT(ISNUMBER(E116)),E116&lt;=0),"Quantité à corriger",IF(AND(D116&lt;&gt;"Entrée",D116&lt;&gt;"Sortie"),"Sens à corriger",IF(NOT(ISNUMBER(B116)),"Date à renseigner",IF(AND(F116&lt;&gt;"",COUNTIFS(Lots!$A$6:$A$505,F116,Lots!$B$6:$B$505,C116)&lt;&gt;1),"Lot et produit à vérifier","")))))))</x:f>
      </x:c>
    </x:row>
    <x:row r="117" ht="23" customHeight="1">
      <x:c r="A117" s="38"/>
      <x:c r="B117" s="50"/>
      <x:c r="C117" s="38"/>
      <x:c r="D117" s="51"/>
      <x:c r="E117" s="38"/>
      <x:c r="F117" s="38"/>
      <x:c r="G117" s="38"/>
      <x:c r="H117" s="38"/>
      <x:c r="I117" s="38"/>
      <x:c r="J117" s="47" t="str">
        <x:f>IF(A117="","",IF(COUNTIF($A$6:$A$505,A117)&gt;1,"Doublon ID",IF(COUNTIF(Catalogue!$A$6:$A$505,C117)&lt;&gt;1,"Code inconnu ou doublon",IF(OR(NOT(ISNUMBER(E117)),E117&lt;=0),"Quantité à corriger",IF(AND(D117&lt;&gt;"Entrée",D117&lt;&gt;"Sortie"),"Sens à corriger",IF(NOT(ISNUMBER(B117)),"Date à renseigner",IF(AND(F117&lt;&gt;"",COUNTIFS(Lots!$A$6:$A$505,F117,Lots!$B$6:$B$505,C117)&lt;&gt;1),"Lot et produit à vérifier","")))))))</x:f>
      </x:c>
    </x:row>
    <x:row r="118" ht="23" customHeight="1">
      <x:c r="A118" s="38"/>
      <x:c r="B118" s="50"/>
      <x:c r="C118" s="38"/>
      <x:c r="D118" s="51"/>
      <x:c r="E118" s="38"/>
      <x:c r="F118" s="38"/>
      <x:c r="G118" s="38"/>
      <x:c r="H118" s="38"/>
      <x:c r="I118" s="38"/>
      <x:c r="J118" s="47" t="str">
        <x:f>IF(A118="","",IF(COUNTIF($A$6:$A$505,A118)&gt;1,"Doublon ID",IF(COUNTIF(Catalogue!$A$6:$A$505,C118)&lt;&gt;1,"Code inconnu ou doublon",IF(OR(NOT(ISNUMBER(E118)),E118&lt;=0),"Quantité à corriger",IF(AND(D118&lt;&gt;"Entrée",D118&lt;&gt;"Sortie"),"Sens à corriger",IF(NOT(ISNUMBER(B118)),"Date à renseigner",IF(AND(F118&lt;&gt;"",COUNTIFS(Lots!$A$6:$A$505,F118,Lots!$B$6:$B$505,C118)&lt;&gt;1),"Lot et produit à vérifier","")))))))</x:f>
      </x:c>
    </x:row>
    <x:row r="119" ht="23" customHeight="1">
      <x:c r="A119" s="38"/>
      <x:c r="B119" s="50"/>
      <x:c r="C119" s="38"/>
      <x:c r="D119" s="51"/>
      <x:c r="E119" s="38"/>
      <x:c r="F119" s="38"/>
      <x:c r="G119" s="38"/>
      <x:c r="H119" s="38"/>
      <x:c r="I119" s="38"/>
      <x:c r="J119" s="47" t="str">
        <x:f>IF(A119="","",IF(COUNTIF($A$6:$A$505,A119)&gt;1,"Doublon ID",IF(COUNTIF(Catalogue!$A$6:$A$505,C119)&lt;&gt;1,"Code inconnu ou doublon",IF(OR(NOT(ISNUMBER(E119)),E119&lt;=0),"Quantité à corriger",IF(AND(D119&lt;&gt;"Entrée",D119&lt;&gt;"Sortie"),"Sens à corriger",IF(NOT(ISNUMBER(B119)),"Date à renseigner",IF(AND(F119&lt;&gt;"",COUNTIFS(Lots!$A$6:$A$505,F119,Lots!$B$6:$B$505,C119)&lt;&gt;1),"Lot et produit à vérifier","")))))))</x:f>
      </x:c>
    </x:row>
    <x:row r="120" ht="23" customHeight="1">
      <x:c r="A120" s="38"/>
      <x:c r="B120" s="50"/>
      <x:c r="C120" s="38"/>
      <x:c r="D120" s="51"/>
      <x:c r="E120" s="38"/>
      <x:c r="F120" s="38"/>
      <x:c r="G120" s="38"/>
      <x:c r="H120" s="38"/>
      <x:c r="I120" s="38"/>
      <x:c r="J120" s="47" t="str">
        <x:f>IF(A120="","",IF(COUNTIF($A$6:$A$505,A120)&gt;1,"Doublon ID",IF(COUNTIF(Catalogue!$A$6:$A$505,C120)&lt;&gt;1,"Code inconnu ou doublon",IF(OR(NOT(ISNUMBER(E120)),E120&lt;=0),"Quantité à corriger",IF(AND(D120&lt;&gt;"Entrée",D120&lt;&gt;"Sortie"),"Sens à corriger",IF(NOT(ISNUMBER(B120)),"Date à renseigner",IF(AND(F120&lt;&gt;"",COUNTIFS(Lots!$A$6:$A$505,F120,Lots!$B$6:$B$505,C120)&lt;&gt;1),"Lot et produit à vérifier","")))))))</x:f>
      </x:c>
    </x:row>
    <x:row r="121" ht="23" customHeight="1">
      <x:c r="A121" s="38"/>
      <x:c r="B121" s="50"/>
      <x:c r="C121" s="38"/>
      <x:c r="D121" s="51"/>
      <x:c r="E121" s="38"/>
      <x:c r="F121" s="38"/>
      <x:c r="G121" s="38"/>
      <x:c r="H121" s="38"/>
      <x:c r="I121" s="38"/>
      <x:c r="J121" s="47" t="str">
        <x:f>IF(A121="","",IF(COUNTIF($A$6:$A$505,A121)&gt;1,"Doublon ID",IF(COUNTIF(Catalogue!$A$6:$A$505,C121)&lt;&gt;1,"Code inconnu ou doublon",IF(OR(NOT(ISNUMBER(E121)),E121&lt;=0),"Quantité à corriger",IF(AND(D121&lt;&gt;"Entrée",D121&lt;&gt;"Sortie"),"Sens à corriger",IF(NOT(ISNUMBER(B121)),"Date à renseigner",IF(AND(F121&lt;&gt;"",COUNTIFS(Lots!$A$6:$A$505,F121,Lots!$B$6:$B$505,C121)&lt;&gt;1),"Lot et produit à vérifier","")))))))</x:f>
      </x:c>
    </x:row>
    <x:row r="122" ht="23" customHeight="1">
      <x:c r="A122" s="38"/>
      <x:c r="B122" s="50"/>
      <x:c r="C122" s="38"/>
      <x:c r="D122" s="51"/>
      <x:c r="E122" s="38"/>
      <x:c r="F122" s="38"/>
      <x:c r="G122" s="38"/>
      <x:c r="H122" s="38"/>
      <x:c r="I122" s="38"/>
      <x:c r="J122" s="47" t="str">
        <x:f>IF(A122="","",IF(COUNTIF($A$6:$A$505,A122)&gt;1,"Doublon ID",IF(COUNTIF(Catalogue!$A$6:$A$505,C122)&lt;&gt;1,"Code inconnu ou doublon",IF(OR(NOT(ISNUMBER(E122)),E122&lt;=0),"Quantité à corriger",IF(AND(D122&lt;&gt;"Entrée",D122&lt;&gt;"Sortie"),"Sens à corriger",IF(NOT(ISNUMBER(B122)),"Date à renseigner",IF(AND(F122&lt;&gt;"",COUNTIFS(Lots!$A$6:$A$505,F122,Lots!$B$6:$B$505,C122)&lt;&gt;1),"Lot et produit à vérifier","")))))))</x:f>
      </x:c>
    </x:row>
    <x:row r="123" ht="23" customHeight="1">
      <x:c r="A123" s="38"/>
      <x:c r="B123" s="50"/>
      <x:c r="C123" s="38"/>
      <x:c r="D123" s="51"/>
      <x:c r="E123" s="38"/>
      <x:c r="F123" s="38"/>
      <x:c r="G123" s="38"/>
      <x:c r="H123" s="38"/>
      <x:c r="I123" s="38"/>
      <x:c r="J123" s="47" t="str">
        <x:f>IF(A123="","",IF(COUNTIF($A$6:$A$505,A123)&gt;1,"Doublon ID",IF(COUNTIF(Catalogue!$A$6:$A$505,C123)&lt;&gt;1,"Code inconnu ou doublon",IF(OR(NOT(ISNUMBER(E123)),E123&lt;=0),"Quantité à corriger",IF(AND(D123&lt;&gt;"Entrée",D123&lt;&gt;"Sortie"),"Sens à corriger",IF(NOT(ISNUMBER(B123)),"Date à renseigner",IF(AND(F123&lt;&gt;"",COUNTIFS(Lots!$A$6:$A$505,F123,Lots!$B$6:$B$505,C123)&lt;&gt;1),"Lot et produit à vérifier","")))))))</x:f>
      </x:c>
    </x:row>
    <x:row r="124" ht="23" customHeight="1">
      <x:c r="A124" s="38"/>
      <x:c r="B124" s="50"/>
      <x:c r="C124" s="38"/>
      <x:c r="D124" s="51"/>
      <x:c r="E124" s="38"/>
      <x:c r="F124" s="38"/>
      <x:c r="G124" s="38"/>
      <x:c r="H124" s="38"/>
      <x:c r="I124" s="38"/>
      <x:c r="J124" s="47" t="str">
        <x:f>IF(A124="","",IF(COUNTIF($A$6:$A$505,A124)&gt;1,"Doublon ID",IF(COUNTIF(Catalogue!$A$6:$A$505,C124)&lt;&gt;1,"Code inconnu ou doublon",IF(OR(NOT(ISNUMBER(E124)),E124&lt;=0),"Quantité à corriger",IF(AND(D124&lt;&gt;"Entrée",D124&lt;&gt;"Sortie"),"Sens à corriger",IF(NOT(ISNUMBER(B124)),"Date à renseigner",IF(AND(F124&lt;&gt;"",COUNTIFS(Lots!$A$6:$A$505,F124,Lots!$B$6:$B$505,C124)&lt;&gt;1),"Lot et produit à vérifier","")))))))</x:f>
      </x:c>
    </x:row>
    <x:row r="125" ht="23" customHeight="1">
      <x:c r="A125" s="38"/>
      <x:c r="B125" s="50"/>
      <x:c r="C125" s="38"/>
      <x:c r="D125" s="51"/>
      <x:c r="E125" s="38"/>
      <x:c r="F125" s="38"/>
      <x:c r="G125" s="38"/>
      <x:c r="H125" s="38"/>
      <x:c r="I125" s="38"/>
      <x:c r="J125" s="47" t="str">
        <x:f>IF(A125="","",IF(COUNTIF($A$6:$A$505,A125)&gt;1,"Doublon ID",IF(COUNTIF(Catalogue!$A$6:$A$505,C125)&lt;&gt;1,"Code inconnu ou doublon",IF(OR(NOT(ISNUMBER(E125)),E125&lt;=0),"Quantité à corriger",IF(AND(D125&lt;&gt;"Entrée",D125&lt;&gt;"Sortie"),"Sens à corriger",IF(NOT(ISNUMBER(B125)),"Date à renseigner",IF(AND(F125&lt;&gt;"",COUNTIFS(Lots!$A$6:$A$505,F125,Lots!$B$6:$B$505,C125)&lt;&gt;1),"Lot et produit à vérifier","")))))))</x:f>
      </x:c>
    </x:row>
    <x:row r="126" ht="23" customHeight="1">
      <x:c r="A126" s="38"/>
      <x:c r="B126" s="50"/>
      <x:c r="C126" s="38"/>
      <x:c r="D126" s="51"/>
      <x:c r="E126" s="38"/>
      <x:c r="F126" s="38"/>
      <x:c r="G126" s="38"/>
      <x:c r="H126" s="38"/>
      <x:c r="I126" s="38"/>
      <x:c r="J126" s="47" t="str">
        <x:f>IF(A126="","",IF(COUNTIF($A$6:$A$505,A126)&gt;1,"Doublon ID",IF(COUNTIF(Catalogue!$A$6:$A$505,C126)&lt;&gt;1,"Code inconnu ou doublon",IF(OR(NOT(ISNUMBER(E126)),E126&lt;=0),"Quantité à corriger",IF(AND(D126&lt;&gt;"Entrée",D126&lt;&gt;"Sortie"),"Sens à corriger",IF(NOT(ISNUMBER(B126)),"Date à renseigner",IF(AND(F126&lt;&gt;"",COUNTIFS(Lots!$A$6:$A$505,F126,Lots!$B$6:$B$505,C126)&lt;&gt;1),"Lot et produit à vérifier","")))))))</x:f>
      </x:c>
    </x:row>
    <x:row r="127" ht="23" customHeight="1">
      <x:c r="A127" s="38"/>
      <x:c r="B127" s="50"/>
      <x:c r="C127" s="38"/>
      <x:c r="D127" s="51"/>
      <x:c r="E127" s="38"/>
      <x:c r="F127" s="38"/>
      <x:c r="G127" s="38"/>
      <x:c r="H127" s="38"/>
      <x:c r="I127" s="38"/>
      <x:c r="J127" s="47" t="str">
        <x:f>IF(A127="","",IF(COUNTIF($A$6:$A$505,A127)&gt;1,"Doublon ID",IF(COUNTIF(Catalogue!$A$6:$A$505,C127)&lt;&gt;1,"Code inconnu ou doublon",IF(OR(NOT(ISNUMBER(E127)),E127&lt;=0),"Quantité à corriger",IF(AND(D127&lt;&gt;"Entrée",D127&lt;&gt;"Sortie"),"Sens à corriger",IF(NOT(ISNUMBER(B127)),"Date à renseigner",IF(AND(F127&lt;&gt;"",COUNTIFS(Lots!$A$6:$A$505,F127,Lots!$B$6:$B$505,C127)&lt;&gt;1),"Lot et produit à vérifier","")))))))</x:f>
      </x:c>
    </x:row>
    <x:row r="128" ht="23" customHeight="1">
      <x:c r="A128" s="38"/>
      <x:c r="B128" s="50"/>
      <x:c r="C128" s="38"/>
      <x:c r="D128" s="51"/>
      <x:c r="E128" s="38"/>
      <x:c r="F128" s="38"/>
      <x:c r="G128" s="38"/>
      <x:c r="H128" s="38"/>
      <x:c r="I128" s="38"/>
      <x:c r="J128" s="47" t="str">
        <x:f>IF(A128="","",IF(COUNTIF($A$6:$A$505,A128)&gt;1,"Doublon ID",IF(COUNTIF(Catalogue!$A$6:$A$505,C128)&lt;&gt;1,"Code inconnu ou doublon",IF(OR(NOT(ISNUMBER(E128)),E128&lt;=0),"Quantité à corriger",IF(AND(D128&lt;&gt;"Entrée",D128&lt;&gt;"Sortie"),"Sens à corriger",IF(NOT(ISNUMBER(B128)),"Date à renseigner",IF(AND(F128&lt;&gt;"",COUNTIFS(Lots!$A$6:$A$505,F128,Lots!$B$6:$B$505,C128)&lt;&gt;1),"Lot et produit à vérifier","")))))))</x:f>
      </x:c>
    </x:row>
    <x:row r="129" ht="23" customHeight="1">
      <x:c r="A129" s="38"/>
      <x:c r="B129" s="50"/>
      <x:c r="C129" s="38"/>
      <x:c r="D129" s="51"/>
      <x:c r="E129" s="38"/>
      <x:c r="F129" s="38"/>
      <x:c r="G129" s="38"/>
      <x:c r="H129" s="38"/>
      <x:c r="I129" s="38"/>
      <x:c r="J129" s="47" t="str">
        <x:f>IF(A129="","",IF(COUNTIF($A$6:$A$505,A129)&gt;1,"Doublon ID",IF(COUNTIF(Catalogue!$A$6:$A$505,C129)&lt;&gt;1,"Code inconnu ou doublon",IF(OR(NOT(ISNUMBER(E129)),E129&lt;=0),"Quantité à corriger",IF(AND(D129&lt;&gt;"Entrée",D129&lt;&gt;"Sortie"),"Sens à corriger",IF(NOT(ISNUMBER(B129)),"Date à renseigner",IF(AND(F129&lt;&gt;"",COUNTIFS(Lots!$A$6:$A$505,F129,Lots!$B$6:$B$505,C129)&lt;&gt;1),"Lot et produit à vérifier","")))))))</x:f>
      </x:c>
    </x:row>
    <x:row r="130" ht="23" customHeight="1">
      <x:c r="A130" s="38"/>
      <x:c r="B130" s="50"/>
      <x:c r="C130" s="38"/>
      <x:c r="D130" s="51"/>
      <x:c r="E130" s="38"/>
      <x:c r="F130" s="38"/>
      <x:c r="G130" s="38"/>
      <x:c r="H130" s="38"/>
      <x:c r="I130" s="38"/>
      <x:c r="J130" s="47" t="str">
        <x:f>IF(A130="","",IF(COUNTIF($A$6:$A$505,A130)&gt;1,"Doublon ID",IF(COUNTIF(Catalogue!$A$6:$A$505,C130)&lt;&gt;1,"Code inconnu ou doublon",IF(OR(NOT(ISNUMBER(E130)),E130&lt;=0),"Quantité à corriger",IF(AND(D130&lt;&gt;"Entrée",D130&lt;&gt;"Sortie"),"Sens à corriger",IF(NOT(ISNUMBER(B130)),"Date à renseigner",IF(AND(F130&lt;&gt;"",COUNTIFS(Lots!$A$6:$A$505,F130,Lots!$B$6:$B$505,C130)&lt;&gt;1),"Lot et produit à vérifier","")))))))</x:f>
      </x:c>
    </x:row>
    <x:row r="131" ht="23" customHeight="1">
      <x:c r="A131" s="38"/>
      <x:c r="B131" s="50"/>
      <x:c r="C131" s="38"/>
      <x:c r="D131" s="51"/>
      <x:c r="E131" s="38"/>
      <x:c r="F131" s="38"/>
      <x:c r="G131" s="38"/>
      <x:c r="H131" s="38"/>
      <x:c r="I131" s="38"/>
      <x:c r="J131" s="47" t="str">
        <x:f>IF(A131="","",IF(COUNTIF($A$6:$A$505,A131)&gt;1,"Doublon ID",IF(COUNTIF(Catalogue!$A$6:$A$505,C131)&lt;&gt;1,"Code inconnu ou doublon",IF(OR(NOT(ISNUMBER(E131)),E131&lt;=0),"Quantité à corriger",IF(AND(D131&lt;&gt;"Entrée",D131&lt;&gt;"Sortie"),"Sens à corriger",IF(NOT(ISNUMBER(B131)),"Date à renseigner",IF(AND(F131&lt;&gt;"",COUNTIFS(Lots!$A$6:$A$505,F131,Lots!$B$6:$B$505,C131)&lt;&gt;1),"Lot et produit à vérifier","")))))))</x:f>
      </x:c>
    </x:row>
    <x:row r="132" ht="23" customHeight="1">
      <x:c r="A132" s="38"/>
      <x:c r="B132" s="50"/>
      <x:c r="C132" s="38"/>
      <x:c r="D132" s="51"/>
      <x:c r="E132" s="38"/>
      <x:c r="F132" s="38"/>
      <x:c r="G132" s="38"/>
      <x:c r="H132" s="38"/>
      <x:c r="I132" s="38"/>
      <x:c r="J132" s="47" t="str">
        <x:f>IF(A132="","",IF(COUNTIF($A$6:$A$505,A132)&gt;1,"Doublon ID",IF(COUNTIF(Catalogue!$A$6:$A$505,C132)&lt;&gt;1,"Code inconnu ou doublon",IF(OR(NOT(ISNUMBER(E132)),E132&lt;=0),"Quantité à corriger",IF(AND(D132&lt;&gt;"Entrée",D132&lt;&gt;"Sortie"),"Sens à corriger",IF(NOT(ISNUMBER(B132)),"Date à renseigner",IF(AND(F132&lt;&gt;"",COUNTIFS(Lots!$A$6:$A$505,F132,Lots!$B$6:$B$505,C132)&lt;&gt;1),"Lot et produit à vérifier","")))))))</x:f>
      </x:c>
    </x:row>
    <x:row r="133" ht="23" customHeight="1">
      <x:c r="A133" s="38"/>
      <x:c r="B133" s="50"/>
      <x:c r="C133" s="38"/>
      <x:c r="D133" s="51"/>
      <x:c r="E133" s="38"/>
      <x:c r="F133" s="38"/>
      <x:c r="G133" s="38"/>
      <x:c r="H133" s="38"/>
      <x:c r="I133" s="38"/>
      <x:c r="J133" s="47" t="str">
        <x:f>IF(A133="","",IF(COUNTIF($A$6:$A$505,A133)&gt;1,"Doublon ID",IF(COUNTIF(Catalogue!$A$6:$A$505,C133)&lt;&gt;1,"Code inconnu ou doublon",IF(OR(NOT(ISNUMBER(E133)),E133&lt;=0),"Quantité à corriger",IF(AND(D133&lt;&gt;"Entrée",D133&lt;&gt;"Sortie"),"Sens à corriger",IF(NOT(ISNUMBER(B133)),"Date à renseigner",IF(AND(F133&lt;&gt;"",COUNTIFS(Lots!$A$6:$A$505,F133,Lots!$B$6:$B$505,C133)&lt;&gt;1),"Lot et produit à vérifier","")))))))</x:f>
      </x:c>
    </x:row>
    <x:row r="134" ht="23" customHeight="1">
      <x:c r="A134" s="38"/>
      <x:c r="B134" s="50"/>
      <x:c r="C134" s="38"/>
      <x:c r="D134" s="51"/>
      <x:c r="E134" s="38"/>
      <x:c r="F134" s="38"/>
      <x:c r="G134" s="38"/>
      <x:c r="H134" s="38"/>
      <x:c r="I134" s="38"/>
      <x:c r="J134" s="47" t="str">
        <x:f>IF(A134="","",IF(COUNTIF($A$6:$A$505,A134)&gt;1,"Doublon ID",IF(COUNTIF(Catalogue!$A$6:$A$505,C134)&lt;&gt;1,"Code inconnu ou doublon",IF(OR(NOT(ISNUMBER(E134)),E134&lt;=0),"Quantité à corriger",IF(AND(D134&lt;&gt;"Entrée",D134&lt;&gt;"Sortie"),"Sens à corriger",IF(NOT(ISNUMBER(B134)),"Date à renseigner",IF(AND(F134&lt;&gt;"",COUNTIFS(Lots!$A$6:$A$505,F134,Lots!$B$6:$B$505,C134)&lt;&gt;1),"Lot et produit à vérifier","")))))))</x:f>
      </x:c>
    </x:row>
    <x:row r="135" ht="23" customHeight="1">
      <x:c r="A135" s="38"/>
      <x:c r="B135" s="50"/>
      <x:c r="C135" s="38"/>
      <x:c r="D135" s="51"/>
      <x:c r="E135" s="38"/>
      <x:c r="F135" s="38"/>
      <x:c r="G135" s="38"/>
      <x:c r="H135" s="38"/>
      <x:c r="I135" s="38"/>
      <x:c r="J135" s="47" t="str">
        <x:f>IF(A135="","",IF(COUNTIF($A$6:$A$505,A135)&gt;1,"Doublon ID",IF(COUNTIF(Catalogue!$A$6:$A$505,C135)&lt;&gt;1,"Code inconnu ou doublon",IF(OR(NOT(ISNUMBER(E135)),E135&lt;=0),"Quantité à corriger",IF(AND(D135&lt;&gt;"Entrée",D135&lt;&gt;"Sortie"),"Sens à corriger",IF(NOT(ISNUMBER(B135)),"Date à renseigner",IF(AND(F135&lt;&gt;"",COUNTIFS(Lots!$A$6:$A$505,F135,Lots!$B$6:$B$505,C135)&lt;&gt;1),"Lot et produit à vérifier","")))))))</x:f>
      </x:c>
    </x:row>
    <x:row r="136" ht="23" customHeight="1">
      <x:c r="A136" s="38"/>
      <x:c r="B136" s="50"/>
      <x:c r="C136" s="38"/>
      <x:c r="D136" s="51"/>
      <x:c r="E136" s="38"/>
      <x:c r="F136" s="38"/>
      <x:c r="G136" s="38"/>
      <x:c r="H136" s="38"/>
      <x:c r="I136" s="38"/>
      <x:c r="J136" s="47" t="str">
        <x:f>IF(A136="","",IF(COUNTIF($A$6:$A$505,A136)&gt;1,"Doublon ID",IF(COUNTIF(Catalogue!$A$6:$A$505,C136)&lt;&gt;1,"Code inconnu ou doublon",IF(OR(NOT(ISNUMBER(E136)),E136&lt;=0),"Quantité à corriger",IF(AND(D136&lt;&gt;"Entrée",D136&lt;&gt;"Sortie"),"Sens à corriger",IF(NOT(ISNUMBER(B136)),"Date à renseigner",IF(AND(F136&lt;&gt;"",COUNTIFS(Lots!$A$6:$A$505,F136,Lots!$B$6:$B$505,C136)&lt;&gt;1),"Lot et produit à vérifier","")))))))</x:f>
      </x:c>
    </x:row>
    <x:row r="137" ht="23" customHeight="1">
      <x:c r="A137" s="38"/>
      <x:c r="B137" s="50"/>
      <x:c r="C137" s="38"/>
      <x:c r="D137" s="51"/>
      <x:c r="E137" s="38"/>
      <x:c r="F137" s="38"/>
      <x:c r="G137" s="38"/>
      <x:c r="H137" s="38"/>
      <x:c r="I137" s="38"/>
      <x:c r="J137" s="47" t="str">
        <x:f>IF(A137="","",IF(COUNTIF($A$6:$A$505,A137)&gt;1,"Doublon ID",IF(COUNTIF(Catalogue!$A$6:$A$505,C137)&lt;&gt;1,"Code inconnu ou doublon",IF(OR(NOT(ISNUMBER(E137)),E137&lt;=0),"Quantité à corriger",IF(AND(D137&lt;&gt;"Entrée",D137&lt;&gt;"Sortie"),"Sens à corriger",IF(NOT(ISNUMBER(B137)),"Date à renseigner",IF(AND(F137&lt;&gt;"",COUNTIFS(Lots!$A$6:$A$505,F137,Lots!$B$6:$B$505,C137)&lt;&gt;1),"Lot et produit à vérifier","")))))))</x:f>
      </x:c>
    </x:row>
    <x:row r="138" ht="23" customHeight="1">
      <x:c r="A138" s="38"/>
      <x:c r="B138" s="50"/>
      <x:c r="C138" s="38"/>
      <x:c r="D138" s="51"/>
      <x:c r="E138" s="38"/>
      <x:c r="F138" s="38"/>
      <x:c r="G138" s="38"/>
      <x:c r="H138" s="38"/>
      <x:c r="I138" s="38"/>
      <x:c r="J138" s="47" t="str">
        <x:f>IF(A138="","",IF(COUNTIF($A$6:$A$505,A138)&gt;1,"Doublon ID",IF(COUNTIF(Catalogue!$A$6:$A$505,C138)&lt;&gt;1,"Code inconnu ou doublon",IF(OR(NOT(ISNUMBER(E138)),E138&lt;=0),"Quantité à corriger",IF(AND(D138&lt;&gt;"Entrée",D138&lt;&gt;"Sortie"),"Sens à corriger",IF(NOT(ISNUMBER(B138)),"Date à renseigner",IF(AND(F138&lt;&gt;"",COUNTIFS(Lots!$A$6:$A$505,F138,Lots!$B$6:$B$505,C138)&lt;&gt;1),"Lot et produit à vérifier","")))))))</x:f>
      </x:c>
    </x:row>
    <x:row r="139" ht="23" customHeight="1">
      <x:c r="A139" s="38"/>
      <x:c r="B139" s="50"/>
      <x:c r="C139" s="38"/>
      <x:c r="D139" s="51"/>
      <x:c r="E139" s="38"/>
      <x:c r="F139" s="38"/>
      <x:c r="G139" s="38"/>
      <x:c r="H139" s="38"/>
      <x:c r="I139" s="38"/>
      <x:c r="J139" s="47" t="str">
        <x:f>IF(A139="","",IF(COUNTIF($A$6:$A$505,A139)&gt;1,"Doublon ID",IF(COUNTIF(Catalogue!$A$6:$A$505,C139)&lt;&gt;1,"Code inconnu ou doublon",IF(OR(NOT(ISNUMBER(E139)),E139&lt;=0),"Quantité à corriger",IF(AND(D139&lt;&gt;"Entrée",D139&lt;&gt;"Sortie"),"Sens à corriger",IF(NOT(ISNUMBER(B139)),"Date à renseigner",IF(AND(F139&lt;&gt;"",COUNTIFS(Lots!$A$6:$A$505,F139,Lots!$B$6:$B$505,C139)&lt;&gt;1),"Lot et produit à vérifier","")))))))</x:f>
      </x:c>
    </x:row>
    <x:row r="140" ht="23" customHeight="1">
      <x:c r="A140" s="38"/>
      <x:c r="B140" s="50"/>
      <x:c r="C140" s="38"/>
      <x:c r="D140" s="51"/>
      <x:c r="E140" s="38"/>
      <x:c r="F140" s="38"/>
      <x:c r="G140" s="38"/>
      <x:c r="H140" s="38"/>
      <x:c r="I140" s="38"/>
      <x:c r="J140" s="47" t="str">
        <x:f>IF(A140="","",IF(COUNTIF($A$6:$A$505,A140)&gt;1,"Doublon ID",IF(COUNTIF(Catalogue!$A$6:$A$505,C140)&lt;&gt;1,"Code inconnu ou doublon",IF(OR(NOT(ISNUMBER(E140)),E140&lt;=0),"Quantité à corriger",IF(AND(D140&lt;&gt;"Entrée",D140&lt;&gt;"Sortie"),"Sens à corriger",IF(NOT(ISNUMBER(B140)),"Date à renseigner",IF(AND(F140&lt;&gt;"",COUNTIFS(Lots!$A$6:$A$505,F140,Lots!$B$6:$B$505,C140)&lt;&gt;1),"Lot et produit à vérifier","")))))))</x:f>
      </x:c>
    </x:row>
    <x:row r="141" ht="23" customHeight="1">
      <x:c r="A141" s="38"/>
      <x:c r="B141" s="50"/>
      <x:c r="C141" s="38"/>
      <x:c r="D141" s="51"/>
      <x:c r="E141" s="38"/>
      <x:c r="F141" s="38"/>
      <x:c r="G141" s="38"/>
      <x:c r="H141" s="38"/>
      <x:c r="I141" s="38"/>
      <x:c r="J141" s="47" t="str">
        <x:f>IF(A141="","",IF(COUNTIF($A$6:$A$505,A141)&gt;1,"Doublon ID",IF(COUNTIF(Catalogue!$A$6:$A$505,C141)&lt;&gt;1,"Code inconnu ou doublon",IF(OR(NOT(ISNUMBER(E141)),E141&lt;=0),"Quantité à corriger",IF(AND(D141&lt;&gt;"Entrée",D141&lt;&gt;"Sortie"),"Sens à corriger",IF(NOT(ISNUMBER(B141)),"Date à renseigner",IF(AND(F141&lt;&gt;"",COUNTIFS(Lots!$A$6:$A$505,F141,Lots!$B$6:$B$505,C141)&lt;&gt;1),"Lot et produit à vérifier","")))))))</x:f>
      </x:c>
    </x:row>
    <x:row r="142" ht="23" customHeight="1">
      <x:c r="A142" s="38"/>
      <x:c r="B142" s="50"/>
      <x:c r="C142" s="38"/>
      <x:c r="D142" s="51"/>
      <x:c r="E142" s="38"/>
      <x:c r="F142" s="38"/>
      <x:c r="G142" s="38"/>
      <x:c r="H142" s="38"/>
      <x:c r="I142" s="38"/>
      <x:c r="J142" s="47" t="str">
        <x:f>IF(A142="","",IF(COUNTIF($A$6:$A$505,A142)&gt;1,"Doublon ID",IF(COUNTIF(Catalogue!$A$6:$A$505,C142)&lt;&gt;1,"Code inconnu ou doublon",IF(OR(NOT(ISNUMBER(E142)),E142&lt;=0),"Quantité à corriger",IF(AND(D142&lt;&gt;"Entrée",D142&lt;&gt;"Sortie"),"Sens à corriger",IF(NOT(ISNUMBER(B142)),"Date à renseigner",IF(AND(F142&lt;&gt;"",COUNTIFS(Lots!$A$6:$A$505,F142,Lots!$B$6:$B$505,C142)&lt;&gt;1),"Lot et produit à vérifier","")))))))</x:f>
      </x:c>
    </x:row>
    <x:row r="143" ht="23" customHeight="1">
      <x:c r="A143" s="38"/>
      <x:c r="B143" s="50"/>
      <x:c r="C143" s="38"/>
      <x:c r="D143" s="51"/>
      <x:c r="E143" s="38"/>
      <x:c r="F143" s="38"/>
      <x:c r="G143" s="38"/>
      <x:c r="H143" s="38"/>
      <x:c r="I143" s="38"/>
      <x:c r="J143" s="47" t="str">
        <x:f>IF(A143="","",IF(COUNTIF($A$6:$A$505,A143)&gt;1,"Doublon ID",IF(COUNTIF(Catalogue!$A$6:$A$505,C143)&lt;&gt;1,"Code inconnu ou doublon",IF(OR(NOT(ISNUMBER(E143)),E143&lt;=0),"Quantité à corriger",IF(AND(D143&lt;&gt;"Entrée",D143&lt;&gt;"Sortie"),"Sens à corriger",IF(NOT(ISNUMBER(B143)),"Date à renseigner",IF(AND(F143&lt;&gt;"",COUNTIFS(Lots!$A$6:$A$505,F143,Lots!$B$6:$B$505,C143)&lt;&gt;1),"Lot et produit à vérifier","")))))))</x:f>
      </x:c>
    </x:row>
    <x:row r="144" ht="23" customHeight="1">
      <x:c r="A144" s="38"/>
      <x:c r="B144" s="50"/>
      <x:c r="C144" s="38"/>
      <x:c r="D144" s="51"/>
      <x:c r="E144" s="38"/>
      <x:c r="F144" s="38"/>
      <x:c r="G144" s="38"/>
      <x:c r="H144" s="38"/>
      <x:c r="I144" s="38"/>
      <x:c r="J144" s="47" t="str">
        <x:f>IF(A144="","",IF(COUNTIF($A$6:$A$505,A144)&gt;1,"Doublon ID",IF(COUNTIF(Catalogue!$A$6:$A$505,C144)&lt;&gt;1,"Code inconnu ou doublon",IF(OR(NOT(ISNUMBER(E144)),E144&lt;=0),"Quantité à corriger",IF(AND(D144&lt;&gt;"Entrée",D144&lt;&gt;"Sortie"),"Sens à corriger",IF(NOT(ISNUMBER(B144)),"Date à renseigner",IF(AND(F144&lt;&gt;"",COUNTIFS(Lots!$A$6:$A$505,F144,Lots!$B$6:$B$505,C144)&lt;&gt;1),"Lot et produit à vérifier","")))))))</x:f>
      </x:c>
    </x:row>
    <x:row r="145" ht="23" customHeight="1">
      <x:c r="A145" s="38"/>
      <x:c r="B145" s="50"/>
      <x:c r="C145" s="38"/>
      <x:c r="D145" s="51"/>
      <x:c r="E145" s="38"/>
      <x:c r="F145" s="38"/>
      <x:c r="G145" s="38"/>
      <x:c r="H145" s="38"/>
      <x:c r="I145" s="38"/>
      <x:c r="J145" s="47" t="str">
        <x:f>IF(A145="","",IF(COUNTIF($A$6:$A$505,A145)&gt;1,"Doublon ID",IF(COUNTIF(Catalogue!$A$6:$A$505,C145)&lt;&gt;1,"Code inconnu ou doublon",IF(OR(NOT(ISNUMBER(E145)),E145&lt;=0),"Quantité à corriger",IF(AND(D145&lt;&gt;"Entrée",D145&lt;&gt;"Sortie"),"Sens à corriger",IF(NOT(ISNUMBER(B145)),"Date à renseigner",IF(AND(F145&lt;&gt;"",COUNTIFS(Lots!$A$6:$A$505,F145,Lots!$B$6:$B$505,C145)&lt;&gt;1),"Lot et produit à vérifier","")))))))</x:f>
      </x:c>
    </x:row>
    <x:row r="146" ht="23" customHeight="1">
      <x:c r="A146" s="38"/>
      <x:c r="B146" s="50"/>
      <x:c r="C146" s="38"/>
      <x:c r="D146" s="51"/>
      <x:c r="E146" s="38"/>
      <x:c r="F146" s="38"/>
      <x:c r="G146" s="38"/>
      <x:c r="H146" s="38"/>
      <x:c r="I146" s="38"/>
      <x:c r="J146" s="47" t="str">
        <x:f>IF(A146="","",IF(COUNTIF($A$6:$A$505,A146)&gt;1,"Doublon ID",IF(COUNTIF(Catalogue!$A$6:$A$505,C146)&lt;&gt;1,"Code inconnu ou doublon",IF(OR(NOT(ISNUMBER(E146)),E146&lt;=0),"Quantité à corriger",IF(AND(D146&lt;&gt;"Entrée",D146&lt;&gt;"Sortie"),"Sens à corriger",IF(NOT(ISNUMBER(B146)),"Date à renseigner",IF(AND(F146&lt;&gt;"",COUNTIFS(Lots!$A$6:$A$505,F146,Lots!$B$6:$B$505,C146)&lt;&gt;1),"Lot et produit à vérifier","")))))))</x:f>
      </x:c>
    </x:row>
    <x:row r="147" ht="23" customHeight="1">
      <x:c r="A147" s="38"/>
      <x:c r="B147" s="50"/>
      <x:c r="C147" s="38"/>
      <x:c r="D147" s="51"/>
      <x:c r="E147" s="38"/>
      <x:c r="F147" s="38"/>
      <x:c r="G147" s="38"/>
      <x:c r="H147" s="38"/>
      <x:c r="I147" s="38"/>
      <x:c r="J147" s="47" t="str">
        <x:f>IF(A147="","",IF(COUNTIF($A$6:$A$505,A147)&gt;1,"Doublon ID",IF(COUNTIF(Catalogue!$A$6:$A$505,C147)&lt;&gt;1,"Code inconnu ou doublon",IF(OR(NOT(ISNUMBER(E147)),E147&lt;=0),"Quantité à corriger",IF(AND(D147&lt;&gt;"Entrée",D147&lt;&gt;"Sortie"),"Sens à corriger",IF(NOT(ISNUMBER(B147)),"Date à renseigner",IF(AND(F147&lt;&gt;"",COUNTIFS(Lots!$A$6:$A$505,F147,Lots!$B$6:$B$505,C147)&lt;&gt;1),"Lot et produit à vérifier","")))))))</x:f>
      </x:c>
    </x:row>
    <x:row r="148" ht="23" customHeight="1">
      <x:c r="A148" s="38"/>
      <x:c r="B148" s="50"/>
      <x:c r="C148" s="38"/>
      <x:c r="D148" s="51"/>
      <x:c r="E148" s="38"/>
      <x:c r="F148" s="38"/>
      <x:c r="G148" s="38"/>
      <x:c r="H148" s="38"/>
      <x:c r="I148" s="38"/>
      <x:c r="J148" s="47" t="str">
        <x:f>IF(A148="","",IF(COUNTIF($A$6:$A$505,A148)&gt;1,"Doublon ID",IF(COUNTIF(Catalogue!$A$6:$A$505,C148)&lt;&gt;1,"Code inconnu ou doublon",IF(OR(NOT(ISNUMBER(E148)),E148&lt;=0),"Quantité à corriger",IF(AND(D148&lt;&gt;"Entrée",D148&lt;&gt;"Sortie"),"Sens à corriger",IF(NOT(ISNUMBER(B148)),"Date à renseigner",IF(AND(F148&lt;&gt;"",COUNTIFS(Lots!$A$6:$A$505,F148,Lots!$B$6:$B$505,C148)&lt;&gt;1),"Lot et produit à vérifier","")))))))</x:f>
      </x:c>
    </x:row>
    <x:row r="149" ht="23" customHeight="1">
      <x:c r="A149" s="38"/>
      <x:c r="B149" s="50"/>
      <x:c r="C149" s="38"/>
      <x:c r="D149" s="51"/>
      <x:c r="E149" s="38"/>
      <x:c r="F149" s="38"/>
      <x:c r="G149" s="38"/>
      <x:c r="H149" s="38"/>
      <x:c r="I149" s="38"/>
      <x:c r="J149" s="47" t="str">
        <x:f>IF(A149="","",IF(COUNTIF($A$6:$A$505,A149)&gt;1,"Doublon ID",IF(COUNTIF(Catalogue!$A$6:$A$505,C149)&lt;&gt;1,"Code inconnu ou doublon",IF(OR(NOT(ISNUMBER(E149)),E149&lt;=0),"Quantité à corriger",IF(AND(D149&lt;&gt;"Entrée",D149&lt;&gt;"Sortie"),"Sens à corriger",IF(NOT(ISNUMBER(B149)),"Date à renseigner",IF(AND(F149&lt;&gt;"",COUNTIFS(Lots!$A$6:$A$505,F149,Lots!$B$6:$B$505,C149)&lt;&gt;1),"Lot et produit à vérifier","")))))))</x:f>
      </x:c>
    </x:row>
    <x:row r="150" ht="23" customHeight="1">
      <x:c r="A150" s="38"/>
      <x:c r="B150" s="50"/>
      <x:c r="C150" s="38"/>
      <x:c r="D150" s="51"/>
      <x:c r="E150" s="38"/>
      <x:c r="F150" s="38"/>
      <x:c r="G150" s="38"/>
      <x:c r="H150" s="38"/>
      <x:c r="I150" s="38"/>
      <x:c r="J150" s="47" t="str">
        <x:f>IF(A150="","",IF(COUNTIF($A$6:$A$505,A150)&gt;1,"Doublon ID",IF(COUNTIF(Catalogue!$A$6:$A$505,C150)&lt;&gt;1,"Code inconnu ou doublon",IF(OR(NOT(ISNUMBER(E150)),E150&lt;=0),"Quantité à corriger",IF(AND(D150&lt;&gt;"Entrée",D150&lt;&gt;"Sortie"),"Sens à corriger",IF(NOT(ISNUMBER(B150)),"Date à renseigner",IF(AND(F150&lt;&gt;"",COUNTIFS(Lots!$A$6:$A$505,F150,Lots!$B$6:$B$505,C150)&lt;&gt;1),"Lot et produit à vérifier","")))))))</x:f>
      </x:c>
    </x:row>
    <x:row r="151" ht="23" customHeight="1">
      <x:c r="A151" s="38"/>
      <x:c r="B151" s="50"/>
      <x:c r="C151" s="38"/>
      <x:c r="D151" s="51"/>
      <x:c r="E151" s="38"/>
      <x:c r="F151" s="38"/>
      <x:c r="G151" s="38"/>
      <x:c r="H151" s="38"/>
      <x:c r="I151" s="38"/>
      <x:c r="J151" s="47" t="str">
        <x:f>IF(A151="","",IF(COUNTIF($A$6:$A$505,A151)&gt;1,"Doublon ID",IF(COUNTIF(Catalogue!$A$6:$A$505,C151)&lt;&gt;1,"Code inconnu ou doublon",IF(OR(NOT(ISNUMBER(E151)),E151&lt;=0),"Quantité à corriger",IF(AND(D151&lt;&gt;"Entrée",D151&lt;&gt;"Sortie"),"Sens à corriger",IF(NOT(ISNUMBER(B151)),"Date à renseigner",IF(AND(F151&lt;&gt;"",COUNTIFS(Lots!$A$6:$A$505,F151,Lots!$B$6:$B$505,C151)&lt;&gt;1),"Lot et produit à vérifier","")))))))</x:f>
      </x:c>
    </x:row>
    <x:row r="152" ht="23" customHeight="1">
      <x:c r="A152" s="38"/>
      <x:c r="B152" s="50"/>
      <x:c r="C152" s="38"/>
      <x:c r="D152" s="51"/>
      <x:c r="E152" s="38"/>
      <x:c r="F152" s="38"/>
      <x:c r="G152" s="38"/>
      <x:c r="H152" s="38"/>
      <x:c r="I152" s="38"/>
      <x:c r="J152" s="47" t="str">
        <x:f>IF(A152="","",IF(COUNTIF($A$6:$A$505,A152)&gt;1,"Doublon ID",IF(COUNTIF(Catalogue!$A$6:$A$505,C152)&lt;&gt;1,"Code inconnu ou doublon",IF(OR(NOT(ISNUMBER(E152)),E152&lt;=0),"Quantité à corriger",IF(AND(D152&lt;&gt;"Entrée",D152&lt;&gt;"Sortie"),"Sens à corriger",IF(NOT(ISNUMBER(B152)),"Date à renseigner",IF(AND(F152&lt;&gt;"",COUNTIFS(Lots!$A$6:$A$505,F152,Lots!$B$6:$B$505,C152)&lt;&gt;1),"Lot et produit à vérifier","")))))))</x:f>
      </x:c>
    </x:row>
    <x:row r="153" ht="23" customHeight="1">
      <x:c r="A153" s="38"/>
      <x:c r="B153" s="50"/>
      <x:c r="C153" s="38"/>
      <x:c r="D153" s="51"/>
      <x:c r="E153" s="38"/>
      <x:c r="F153" s="38"/>
      <x:c r="G153" s="38"/>
      <x:c r="H153" s="38"/>
      <x:c r="I153" s="38"/>
      <x:c r="J153" s="47" t="str">
        <x:f>IF(A153="","",IF(COUNTIF($A$6:$A$505,A153)&gt;1,"Doublon ID",IF(COUNTIF(Catalogue!$A$6:$A$505,C153)&lt;&gt;1,"Code inconnu ou doublon",IF(OR(NOT(ISNUMBER(E153)),E153&lt;=0),"Quantité à corriger",IF(AND(D153&lt;&gt;"Entrée",D153&lt;&gt;"Sortie"),"Sens à corriger",IF(NOT(ISNUMBER(B153)),"Date à renseigner",IF(AND(F153&lt;&gt;"",COUNTIFS(Lots!$A$6:$A$505,F153,Lots!$B$6:$B$505,C153)&lt;&gt;1),"Lot et produit à vérifier","")))))))</x:f>
      </x:c>
    </x:row>
    <x:row r="154" ht="23" customHeight="1">
      <x:c r="A154" s="38"/>
      <x:c r="B154" s="50"/>
      <x:c r="C154" s="38"/>
      <x:c r="D154" s="51"/>
      <x:c r="E154" s="38"/>
      <x:c r="F154" s="38"/>
      <x:c r="G154" s="38"/>
      <x:c r="H154" s="38"/>
      <x:c r="I154" s="38"/>
      <x:c r="J154" s="47" t="str">
        <x:f>IF(A154="","",IF(COUNTIF($A$6:$A$505,A154)&gt;1,"Doublon ID",IF(COUNTIF(Catalogue!$A$6:$A$505,C154)&lt;&gt;1,"Code inconnu ou doublon",IF(OR(NOT(ISNUMBER(E154)),E154&lt;=0),"Quantité à corriger",IF(AND(D154&lt;&gt;"Entrée",D154&lt;&gt;"Sortie"),"Sens à corriger",IF(NOT(ISNUMBER(B154)),"Date à renseigner",IF(AND(F154&lt;&gt;"",COUNTIFS(Lots!$A$6:$A$505,F154,Lots!$B$6:$B$505,C154)&lt;&gt;1),"Lot et produit à vérifier","")))))))</x:f>
      </x:c>
    </x:row>
    <x:row r="155" ht="23" customHeight="1">
      <x:c r="A155" s="38"/>
      <x:c r="B155" s="50"/>
      <x:c r="C155" s="38"/>
      <x:c r="D155" s="51"/>
      <x:c r="E155" s="38"/>
      <x:c r="F155" s="38"/>
      <x:c r="G155" s="38"/>
      <x:c r="H155" s="38"/>
      <x:c r="I155" s="38"/>
      <x:c r="J155" s="47" t="str">
        <x:f>IF(A155="","",IF(COUNTIF($A$6:$A$505,A155)&gt;1,"Doublon ID",IF(COUNTIF(Catalogue!$A$6:$A$505,C155)&lt;&gt;1,"Code inconnu ou doublon",IF(OR(NOT(ISNUMBER(E155)),E155&lt;=0),"Quantité à corriger",IF(AND(D155&lt;&gt;"Entrée",D155&lt;&gt;"Sortie"),"Sens à corriger",IF(NOT(ISNUMBER(B155)),"Date à renseigner",IF(AND(F155&lt;&gt;"",COUNTIFS(Lots!$A$6:$A$505,F155,Lots!$B$6:$B$505,C155)&lt;&gt;1),"Lot et produit à vérifier","")))))))</x:f>
      </x:c>
    </x:row>
    <x:row r="156" ht="23" customHeight="1">
      <x:c r="A156" s="38"/>
      <x:c r="B156" s="50"/>
      <x:c r="C156" s="38"/>
      <x:c r="D156" s="51"/>
      <x:c r="E156" s="38"/>
      <x:c r="F156" s="38"/>
      <x:c r="G156" s="38"/>
      <x:c r="H156" s="38"/>
      <x:c r="I156" s="38"/>
      <x:c r="J156" s="47" t="str">
        <x:f>IF(A156="","",IF(COUNTIF($A$6:$A$505,A156)&gt;1,"Doublon ID",IF(COUNTIF(Catalogue!$A$6:$A$505,C156)&lt;&gt;1,"Code inconnu ou doublon",IF(OR(NOT(ISNUMBER(E156)),E156&lt;=0),"Quantité à corriger",IF(AND(D156&lt;&gt;"Entrée",D156&lt;&gt;"Sortie"),"Sens à corriger",IF(NOT(ISNUMBER(B156)),"Date à renseigner",IF(AND(F156&lt;&gt;"",COUNTIFS(Lots!$A$6:$A$505,F156,Lots!$B$6:$B$505,C156)&lt;&gt;1),"Lot et produit à vérifier","")))))))</x:f>
      </x:c>
    </x:row>
    <x:row r="157" ht="23" customHeight="1">
      <x:c r="A157" s="38"/>
      <x:c r="B157" s="50"/>
      <x:c r="C157" s="38"/>
      <x:c r="D157" s="51"/>
      <x:c r="E157" s="38"/>
      <x:c r="F157" s="38"/>
      <x:c r="G157" s="38"/>
      <x:c r="H157" s="38"/>
      <x:c r="I157" s="38"/>
      <x:c r="J157" s="47" t="str">
        <x:f>IF(A157="","",IF(COUNTIF($A$6:$A$505,A157)&gt;1,"Doublon ID",IF(COUNTIF(Catalogue!$A$6:$A$505,C157)&lt;&gt;1,"Code inconnu ou doublon",IF(OR(NOT(ISNUMBER(E157)),E157&lt;=0),"Quantité à corriger",IF(AND(D157&lt;&gt;"Entrée",D157&lt;&gt;"Sortie"),"Sens à corriger",IF(NOT(ISNUMBER(B157)),"Date à renseigner",IF(AND(F157&lt;&gt;"",COUNTIFS(Lots!$A$6:$A$505,F157,Lots!$B$6:$B$505,C157)&lt;&gt;1),"Lot et produit à vérifier","")))))))</x:f>
      </x:c>
    </x:row>
    <x:row r="158" ht="23" customHeight="1">
      <x:c r="A158" s="38"/>
      <x:c r="B158" s="50"/>
      <x:c r="C158" s="38"/>
      <x:c r="D158" s="51"/>
      <x:c r="E158" s="38"/>
      <x:c r="F158" s="38"/>
      <x:c r="G158" s="38"/>
      <x:c r="H158" s="38"/>
      <x:c r="I158" s="38"/>
      <x:c r="J158" s="47" t="str">
        <x:f>IF(A158="","",IF(COUNTIF($A$6:$A$505,A158)&gt;1,"Doublon ID",IF(COUNTIF(Catalogue!$A$6:$A$505,C158)&lt;&gt;1,"Code inconnu ou doublon",IF(OR(NOT(ISNUMBER(E158)),E158&lt;=0),"Quantité à corriger",IF(AND(D158&lt;&gt;"Entrée",D158&lt;&gt;"Sortie"),"Sens à corriger",IF(NOT(ISNUMBER(B158)),"Date à renseigner",IF(AND(F158&lt;&gt;"",COUNTIFS(Lots!$A$6:$A$505,F158,Lots!$B$6:$B$505,C158)&lt;&gt;1),"Lot et produit à vérifier","")))))))</x:f>
      </x:c>
    </x:row>
    <x:row r="159" ht="23" customHeight="1">
      <x:c r="A159" s="38"/>
      <x:c r="B159" s="50"/>
      <x:c r="C159" s="38"/>
      <x:c r="D159" s="51"/>
      <x:c r="E159" s="38"/>
      <x:c r="F159" s="38"/>
      <x:c r="G159" s="38"/>
      <x:c r="H159" s="38"/>
      <x:c r="I159" s="38"/>
      <x:c r="J159" s="47" t="str">
        <x:f>IF(A159="","",IF(COUNTIF($A$6:$A$505,A159)&gt;1,"Doublon ID",IF(COUNTIF(Catalogue!$A$6:$A$505,C159)&lt;&gt;1,"Code inconnu ou doublon",IF(OR(NOT(ISNUMBER(E159)),E159&lt;=0),"Quantité à corriger",IF(AND(D159&lt;&gt;"Entrée",D159&lt;&gt;"Sortie"),"Sens à corriger",IF(NOT(ISNUMBER(B159)),"Date à renseigner",IF(AND(F159&lt;&gt;"",COUNTIFS(Lots!$A$6:$A$505,F159,Lots!$B$6:$B$505,C159)&lt;&gt;1),"Lot et produit à vérifier","")))))))</x:f>
      </x:c>
    </x:row>
    <x:row r="160" ht="23" customHeight="1">
      <x:c r="A160" s="38"/>
      <x:c r="B160" s="50"/>
      <x:c r="C160" s="38"/>
      <x:c r="D160" s="51"/>
      <x:c r="E160" s="38"/>
      <x:c r="F160" s="38"/>
      <x:c r="G160" s="38"/>
      <x:c r="H160" s="38"/>
      <x:c r="I160" s="38"/>
      <x:c r="J160" s="47" t="str">
        <x:f>IF(A160="","",IF(COUNTIF($A$6:$A$505,A160)&gt;1,"Doublon ID",IF(COUNTIF(Catalogue!$A$6:$A$505,C160)&lt;&gt;1,"Code inconnu ou doublon",IF(OR(NOT(ISNUMBER(E160)),E160&lt;=0),"Quantité à corriger",IF(AND(D160&lt;&gt;"Entrée",D160&lt;&gt;"Sortie"),"Sens à corriger",IF(NOT(ISNUMBER(B160)),"Date à renseigner",IF(AND(F160&lt;&gt;"",COUNTIFS(Lots!$A$6:$A$505,F160,Lots!$B$6:$B$505,C160)&lt;&gt;1),"Lot et produit à vérifier","")))))))</x:f>
      </x:c>
    </x:row>
    <x:row r="161" ht="23" customHeight="1">
      <x:c r="A161" s="38"/>
      <x:c r="B161" s="50"/>
      <x:c r="C161" s="38"/>
      <x:c r="D161" s="51"/>
      <x:c r="E161" s="38"/>
      <x:c r="F161" s="38"/>
      <x:c r="G161" s="38"/>
      <x:c r="H161" s="38"/>
      <x:c r="I161" s="38"/>
      <x:c r="J161" s="47" t="str">
        <x:f>IF(A161="","",IF(COUNTIF($A$6:$A$505,A161)&gt;1,"Doublon ID",IF(COUNTIF(Catalogue!$A$6:$A$505,C161)&lt;&gt;1,"Code inconnu ou doublon",IF(OR(NOT(ISNUMBER(E161)),E161&lt;=0),"Quantité à corriger",IF(AND(D161&lt;&gt;"Entrée",D161&lt;&gt;"Sortie"),"Sens à corriger",IF(NOT(ISNUMBER(B161)),"Date à renseigner",IF(AND(F161&lt;&gt;"",COUNTIFS(Lots!$A$6:$A$505,F161,Lots!$B$6:$B$505,C161)&lt;&gt;1),"Lot et produit à vérifier","")))))))</x:f>
      </x:c>
    </x:row>
    <x:row r="162" ht="23" customHeight="1">
      <x:c r="A162" s="38"/>
      <x:c r="B162" s="50"/>
      <x:c r="C162" s="38"/>
      <x:c r="D162" s="51"/>
      <x:c r="E162" s="38"/>
      <x:c r="F162" s="38"/>
      <x:c r="G162" s="38"/>
      <x:c r="H162" s="38"/>
      <x:c r="I162" s="38"/>
      <x:c r="J162" s="47" t="str">
        <x:f>IF(A162="","",IF(COUNTIF($A$6:$A$505,A162)&gt;1,"Doublon ID",IF(COUNTIF(Catalogue!$A$6:$A$505,C162)&lt;&gt;1,"Code inconnu ou doublon",IF(OR(NOT(ISNUMBER(E162)),E162&lt;=0),"Quantité à corriger",IF(AND(D162&lt;&gt;"Entrée",D162&lt;&gt;"Sortie"),"Sens à corriger",IF(NOT(ISNUMBER(B162)),"Date à renseigner",IF(AND(F162&lt;&gt;"",COUNTIFS(Lots!$A$6:$A$505,F162,Lots!$B$6:$B$505,C162)&lt;&gt;1),"Lot et produit à vérifier","")))))))</x:f>
      </x:c>
    </x:row>
    <x:row r="163" ht="23" customHeight="1">
      <x:c r="A163" s="38"/>
      <x:c r="B163" s="50"/>
      <x:c r="C163" s="38"/>
      <x:c r="D163" s="51"/>
      <x:c r="E163" s="38"/>
      <x:c r="F163" s="38"/>
      <x:c r="G163" s="38"/>
      <x:c r="H163" s="38"/>
      <x:c r="I163" s="38"/>
      <x:c r="J163" s="47" t="str">
        <x:f>IF(A163="","",IF(COUNTIF($A$6:$A$505,A163)&gt;1,"Doublon ID",IF(COUNTIF(Catalogue!$A$6:$A$505,C163)&lt;&gt;1,"Code inconnu ou doublon",IF(OR(NOT(ISNUMBER(E163)),E163&lt;=0),"Quantité à corriger",IF(AND(D163&lt;&gt;"Entrée",D163&lt;&gt;"Sortie"),"Sens à corriger",IF(NOT(ISNUMBER(B163)),"Date à renseigner",IF(AND(F163&lt;&gt;"",COUNTIFS(Lots!$A$6:$A$505,F163,Lots!$B$6:$B$505,C163)&lt;&gt;1),"Lot et produit à vérifier","")))))))</x:f>
      </x:c>
    </x:row>
    <x:row r="164" ht="23" customHeight="1">
      <x:c r="A164" s="38"/>
      <x:c r="B164" s="50"/>
      <x:c r="C164" s="38"/>
      <x:c r="D164" s="51"/>
      <x:c r="E164" s="38"/>
      <x:c r="F164" s="38"/>
      <x:c r="G164" s="38"/>
      <x:c r="H164" s="38"/>
      <x:c r="I164" s="38"/>
      <x:c r="J164" s="47" t="str">
        <x:f>IF(A164="","",IF(COUNTIF($A$6:$A$505,A164)&gt;1,"Doublon ID",IF(COUNTIF(Catalogue!$A$6:$A$505,C164)&lt;&gt;1,"Code inconnu ou doublon",IF(OR(NOT(ISNUMBER(E164)),E164&lt;=0),"Quantité à corriger",IF(AND(D164&lt;&gt;"Entrée",D164&lt;&gt;"Sortie"),"Sens à corriger",IF(NOT(ISNUMBER(B164)),"Date à renseigner",IF(AND(F164&lt;&gt;"",COUNTIFS(Lots!$A$6:$A$505,F164,Lots!$B$6:$B$505,C164)&lt;&gt;1),"Lot et produit à vérifier","")))))))</x:f>
      </x:c>
    </x:row>
    <x:row r="165" ht="23" customHeight="1">
      <x:c r="A165" s="38"/>
      <x:c r="B165" s="50"/>
      <x:c r="C165" s="38"/>
      <x:c r="D165" s="51"/>
      <x:c r="E165" s="38"/>
      <x:c r="F165" s="38"/>
      <x:c r="G165" s="38"/>
      <x:c r="H165" s="38"/>
      <x:c r="I165" s="38"/>
      <x:c r="J165" s="47" t="str">
        <x:f>IF(A165="","",IF(COUNTIF($A$6:$A$505,A165)&gt;1,"Doublon ID",IF(COUNTIF(Catalogue!$A$6:$A$505,C165)&lt;&gt;1,"Code inconnu ou doublon",IF(OR(NOT(ISNUMBER(E165)),E165&lt;=0),"Quantité à corriger",IF(AND(D165&lt;&gt;"Entrée",D165&lt;&gt;"Sortie"),"Sens à corriger",IF(NOT(ISNUMBER(B165)),"Date à renseigner",IF(AND(F165&lt;&gt;"",COUNTIFS(Lots!$A$6:$A$505,F165,Lots!$B$6:$B$505,C165)&lt;&gt;1),"Lot et produit à vérifier","")))))))</x:f>
      </x:c>
    </x:row>
    <x:row r="166" ht="23" customHeight="1">
      <x:c r="A166" s="38"/>
      <x:c r="B166" s="50"/>
      <x:c r="C166" s="38"/>
      <x:c r="D166" s="51"/>
      <x:c r="E166" s="38"/>
      <x:c r="F166" s="38"/>
      <x:c r="G166" s="38"/>
      <x:c r="H166" s="38"/>
      <x:c r="I166" s="38"/>
      <x:c r="J166" s="47" t="str">
        <x:f>IF(A166="","",IF(COUNTIF($A$6:$A$505,A166)&gt;1,"Doublon ID",IF(COUNTIF(Catalogue!$A$6:$A$505,C166)&lt;&gt;1,"Code inconnu ou doublon",IF(OR(NOT(ISNUMBER(E166)),E166&lt;=0),"Quantité à corriger",IF(AND(D166&lt;&gt;"Entrée",D166&lt;&gt;"Sortie"),"Sens à corriger",IF(NOT(ISNUMBER(B166)),"Date à renseigner",IF(AND(F166&lt;&gt;"",COUNTIFS(Lots!$A$6:$A$505,F166,Lots!$B$6:$B$505,C166)&lt;&gt;1),"Lot et produit à vérifier","")))))))</x:f>
      </x:c>
    </x:row>
    <x:row r="167" ht="23" customHeight="1">
      <x:c r="A167" s="38"/>
      <x:c r="B167" s="50"/>
      <x:c r="C167" s="38"/>
      <x:c r="D167" s="51"/>
      <x:c r="E167" s="38"/>
      <x:c r="F167" s="38"/>
      <x:c r="G167" s="38"/>
      <x:c r="H167" s="38"/>
      <x:c r="I167" s="38"/>
      <x:c r="J167" s="47" t="str">
        <x:f>IF(A167="","",IF(COUNTIF($A$6:$A$505,A167)&gt;1,"Doublon ID",IF(COUNTIF(Catalogue!$A$6:$A$505,C167)&lt;&gt;1,"Code inconnu ou doublon",IF(OR(NOT(ISNUMBER(E167)),E167&lt;=0),"Quantité à corriger",IF(AND(D167&lt;&gt;"Entrée",D167&lt;&gt;"Sortie"),"Sens à corriger",IF(NOT(ISNUMBER(B167)),"Date à renseigner",IF(AND(F167&lt;&gt;"",COUNTIFS(Lots!$A$6:$A$505,F167,Lots!$B$6:$B$505,C167)&lt;&gt;1),"Lot et produit à vérifier","")))))))</x:f>
      </x:c>
    </x:row>
    <x:row r="168" ht="23" customHeight="1">
      <x:c r="A168" s="38"/>
      <x:c r="B168" s="50"/>
      <x:c r="C168" s="38"/>
      <x:c r="D168" s="51"/>
      <x:c r="E168" s="38"/>
      <x:c r="F168" s="38"/>
      <x:c r="G168" s="38"/>
      <x:c r="H168" s="38"/>
      <x:c r="I168" s="38"/>
      <x:c r="J168" s="47" t="str">
        <x:f>IF(A168="","",IF(COUNTIF($A$6:$A$505,A168)&gt;1,"Doublon ID",IF(COUNTIF(Catalogue!$A$6:$A$505,C168)&lt;&gt;1,"Code inconnu ou doublon",IF(OR(NOT(ISNUMBER(E168)),E168&lt;=0),"Quantité à corriger",IF(AND(D168&lt;&gt;"Entrée",D168&lt;&gt;"Sortie"),"Sens à corriger",IF(NOT(ISNUMBER(B168)),"Date à renseigner",IF(AND(F168&lt;&gt;"",COUNTIFS(Lots!$A$6:$A$505,F168,Lots!$B$6:$B$505,C168)&lt;&gt;1),"Lot et produit à vérifier","")))))))</x:f>
      </x:c>
    </x:row>
    <x:row r="169" ht="23" customHeight="1">
      <x:c r="A169" s="38"/>
      <x:c r="B169" s="50"/>
      <x:c r="C169" s="38"/>
      <x:c r="D169" s="51"/>
      <x:c r="E169" s="38"/>
      <x:c r="F169" s="38"/>
      <x:c r="G169" s="38"/>
      <x:c r="H169" s="38"/>
      <x:c r="I169" s="38"/>
      <x:c r="J169" s="47" t="str">
        <x:f>IF(A169="","",IF(COUNTIF($A$6:$A$505,A169)&gt;1,"Doublon ID",IF(COUNTIF(Catalogue!$A$6:$A$505,C169)&lt;&gt;1,"Code inconnu ou doublon",IF(OR(NOT(ISNUMBER(E169)),E169&lt;=0),"Quantité à corriger",IF(AND(D169&lt;&gt;"Entrée",D169&lt;&gt;"Sortie"),"Sens à corriger",IF(NOT(ISNUMBER(B169)),"Date à renseigner",IF(AND(F169&lt;&gt;"",COUNTIFS(Lots!$A$6:$A$505,F169,Lots!$B$6:$B$505,C169)&lt;&gt;1),"Lot et produit à vérifier","")))))))</x:f>
      </x:c>
    </x:row>
    <x:row r="170" ht="23" customHeight="1">
      <x:c r="A170" s="38"/>
      <x:c r="B170" s="50"/>
      <x:c r="C170" s="38"/>
      <x:c r="D170" s="51"/>
      <x:c r="E170" s="38"/>
      <x:c r="F170" s="38"/>
      <x:c r="G170" s="38"/>
      <x:c r="H170" s="38"/>
      <x:c r="I170" s="38"/>
      <x:c r="J170" s="47" t="str">
        <x:f>IF(A170="","",IF(COUNTIF($A$6:$A$505,A170)&gt;1,"Doublon ID",IF(COUNTIF(Catalogue!$A$6:$A$505,C170)&lt;&gt;1,"Code inconnu ou doublon",IF(OR(NOT(ISNUMBER(E170)),E170&lt;=0),"Quantité à corriger",IF(AND(D170&lt;&gt;"Entrée",D170&lt;&gt;"Sortie"),"Sens à corriger",IF(NOT(ISNUMBER(B170)),"Date à renseigner",IF(AND(F170&lt;&gt;"",COUNTIFS(Lots!$A$6:$A$505,F170,Lots!$B$6:$B$505,C170)&lt;&gt;1),"Lot et produit à vérifier","")))))))</x:f>
      </x:c>
    </x:row>
    <x:row r="171" ht="23" customHeight="1">
      <x:c r="A171" s="38"/>
      <x:c r="B171" s="50"/>
      <x:c r="C171" s="38"/>
      <x:c r="D171" s="51"/>
      <x:c r="E171" s="38"/>
      <x:c r="F171" s="38"/>
      <x:c r="G171" s="38"/>
      <x:c r="H171" s="38"/>
      <x:c r="I171" s="38"/>
      <x:c r="J171" s="47" t="str">
        <x:f>IF(A171="","",IF(COUNTIF($A$6:$A$505,A171)&gt;1,"Doublon ID",IF(COUNTIF(Catalogue!$A$6:$A$505,C171)&lt;&gt;1,"Code inconnu ou doublon",IF(OR(NOT(ISNUMBER(E171)),E171&lt;=0),"Quantité à corriger",IF(AND(D171&lt;&gt;"Entrée",D171&lt;&gt;"Sortie"),"Sens à corriger",IF(NOT(ISNUMBER(B171)),"Date à renseigner",IF(AND(F171&lt;&gt;"",COUNTIFS(Lots!$A$6:$A$505,F171,Lots!$B$6:$B$505,C171)&lt;&gt;1),"Lot et produit à vérifier","")))))))</x:f>
      </x:c>
    </x:row>
    <x:row r="172" ht="23" customHeight="1">
      <x:c r="A172" s="38"/>
      <x:c r="B172" s="50"/>
      <x:c r="C172" s="38"/>
      <x:c r="D172" s="51"/>
      <x:c r="E172" s="38"/>
      <x:c r="F172" s="38"/>
      <x:c r="G172" s="38"/>
      <x:c r="H172" s="38"/>
      <x:c r="I172" s="38"/>
      <x:c r="J172" s="47" t="str">
        <x:f>IF(A172="","",IF(COUNTIF($A$6:$A$505,A172)&gt;1,"Doublon ID",IF(COUNTIF(Catalogue!$A$6:$A$505,C172)&lt;&gt;1,"Code inconnu ou doublon",IF(OR(NOT(ISNUMBER(E172)),E172&lt;=0),"Quantité à corriger",IF(AND(D172&lt;&gt;"Entrée",D172&lt;&gt;"Sortie"),"Sens à corriger",IF(NOT(ISNUMBER(B172)),"Date à renseigner",IF(AND(F172&lt;&gt;"",COUNTIFS(Lots!$A$6:$A$505,F172,Lots!$B$6:$B$505,C172)&lt;&gt;1),"Lot et produit à vérifier","")))))))</x:f>
      </x:c>
    </x:row>
    <x:row r="173" ht="23" customHeight="1">
      <x:c r="A173" s="38"/>
      <x:c r="B173" s="50"/>
      <x:c r="C173" s="38"/>
      <x:c r="D173" s="51"/>
      <x:c r="E173" s="38"/>
      <x:c r="F173" s="38"/>
      <x:c r="G173" s="38"/>
      <x:c r="H173" s="38"/>
      <x:c r="I173" s="38"/>
      <x:c r="J173" s="47" t="str">
        <x:f>IF(A173="","",IF(COUNTIF($A$6:$A$505,A173)&gt;1,"Doublon ID",IF(COUNTIF(Catalogue!$A$6:$A$505,C173)&lt;&gt;1,"Code inconnu ou doublon",IF(OR(NOT(ISNUMBER(E173)),E173&lt;=0),"Quantité à corriger",IF(AND(D173&lt;&gt;"Entrée",D173&lt;&gt;"Sortie"),"Sens à corriger",IF(NOT(ISNUMBER(B173)),"Date à renseigner",IF(AND(F173&lt;&gt;"",COUNTIFS(Lots!$A$6:$A$505,F173,Lots!$B$6:$B$505,C173)&lt;&gt;1),"Lot et produit à vérifier","")))))))</x:f>
      </x:c>
    </x:row>
    <x:row r="174" ht="23" customHeight="1">
      <x:c r="A174" s="38"/>
      <x:c r="B174" s="50"/>
      <x:c r="C174" s="38"/>
      <x:c r="D174" s="51"/>
      <x:c r="E174" s="38"/>
      <x:c r="F174" s="38"/>
      <x:c r="G174" s="38"/>
      <x:c r="H174" s="38"/>
      <x:c r="I174" s="38"/>
      <x:c r="J174" s="47" t="str">
        <x:f>IF(A174="","",IF(COUNTIF($A$6:$A$505,A174)&gt;1,"Doublon ID",IF(COUNTIF(Catalogue!$A$6:$A$505,C174)&lt;&gt;1,"Code inconnu ou doublon",IF(OR(NOT(ISNUMBER(E174)),E174&lt;=0),"Quantité à corriger",IF(AND(D174&lt;&gt;"Entrée",D174&lt;&gt;"Sortie"),"Sens à corriger",IF(NOT(ISNUMBER(B174)),"Date à renseigner",IF(AND(F174&lt;&gt;"",COUNTIFS(Lots!$A$6:$A$505,F174,Lots!$B$6:$B$505,C174)&lt;&gt;1),"Lot et produit à vérifier","")))))))</x:f>
      </x:c>
    </x:row>
    <x:row r="175" ht="23" customHeight="1">
      <x:c r="A175" s="38"/>
      <x:c r="B175" s="50"/>
      <x:c r="C175" s="38"/>
      <x:c r="D175" s="51"/>
      <x:c r="E175" s="38"/>
      <x:c r="F175" s="38"/>
      <x:c r="G175" s="38"/>
      <x:c r="H175" s="38"/>
      <x:c r="I175" s="38"/>
      <x:c r="J175" s="47" t="str">
        <x:f>IF(A175="","",IF(COUNTIF($A$6:$A$505,A175)&gt;1,"Doublon ID",IF(COUNTIF(Catalogue!$A$6:$A$505,C175)&lt;&gt;1,"Code inconnu ou doublon",IF(OR(NOT(ISNUMBER(E175)),E175&lt;=0),"Quantité à corriger",IF(AND(D175&lt;&gt;"Entrée",D175&lt;&gt;"Sortie"),"Sens à corriger",IF(NOT(ISNUMBER(B175)),"Date à renseigner",IF(AND(F175&lt;&gt;"",COUNTIFS(Lots!$A$6:$A$505,F175,Lots!$B$6:$B$505,C175)&lt;&gt;1),"Lot et produit à vérifier","")))))))</x:f>
      </x:c>
    </x:row>
    <x:row r="176" ht="23" customHeight="1">
      <x:c r="A176" s="38"/>
      <x:c r="B176" s="50"/>
      <x:c r="C176" s="38"/>
      <x:c r="D176" s="51"/>
      <x:c r="E176" s="38"/>
      <x:c r="F176" s="38"/>
      <x:c r="G176" s="38"/>
      <x:c r="H176" s="38"/>
      <x:c r="I176" s="38"/>
      <x:c r="J176" s="47" t="str">
        <x:f>IF(A176="","",IF(COUNTIF($A$6:$A$505,A176)&gt;1,"Doublon ID",IF(COUNTIF(Catalogue!$A$6:$A$505,C176)&lt;&gt;1,"Code inconnu ou doublon",IF(OR(NOT(ISNUMBER(E176)),E176&lt;=0),"Quantité à corriger",IF(AND(D176&lt;&gt;"Entrée",D176&lt;&gt;"Sortie"),"Sens à corriger",IF(NOT(ISNUMBER(B176)),"Date à renseigner",IF(AND(F176&lt;&gt;"",COUNTIFS(Lots!$A$6:$A$505,F176,Lots!$B$6:$B$505,C176)&lt;&gt;1),"Lot et produit à vérifier","")))))))</x:f>
      </x:c>
    </x:row>
    <x:row r="177" ht="23" customHeight="1">
      <x:c r="A177" s="38"/>
      <x:c r="B177" s="50"/>
      <x:c r="C177" s="38"/>
      <x:c r="D177" s="51"/>
      <x:c r="E177" s="38"/>
      <x:c r="F177" s="38"/>
      <x:c r="G177" s="38"/>
      <x:c r="H177" s="38"/>
      <x:c r="I177" s="38"/>
      <x:c r="J177" s="47" t="str">
        <x:f>IF(A177="","",IF(COUNTIF($A$6:$A$505,A177)&gt;1,"Doublon ID",IF(COUNTIF(Catalogue!$A$6:$A$505,C177)&lt;&gt;1,"Code inconnu ou doublon",IF(OR(NOT(ISNUMBER(E177)),E177&lt;=0),"Quantité à corriger",IF(AND(D177&lt;&gt;"Entrée",D177&lt;&gt;"Sortie"),"Sens à corriger",IF(NOT(ISNUMBER(B177)),"Date à renseigner",IF(AND(F177&lt;&gt;"",COUNTIFS(Lots!$A$6:$A$505,F177,Lots!$B$6:$B$505,C177)&lt;&gt;1),"Lot et produit à vérifier","")))))))</x:f>
      </x:c>
    </x:row>
    <x:row r="178" ht="23" customHeight="1">
      <x:c r="A178" s="38"/>
      <x:c r="B178" s="50"/>
      <x:c r="C178" s="38"/>
      <x:c r="D178" s="51"/>
      <x:c r="E178" s="38"/>
      <x:c r="F178" s="38"/>
      <x:c r="G178" s="38"/>
      <x:c r="H178" s="38"/>
      <x:c r="I178" s="38"/>
      <x:c r="J178" s="47" t="str">
        <x:f>IF(A178="","",IF(COUNTIF($A$6:$A$505,A178)&gt;1,"Doublon ID",IF(COUNTIF(Catalogue!$A$6:$A$505,C178)&lt;&gt;1,"Code inconnu ou doublon",IF(OR(NOT(ISNUMBER(E178)),E178&lt;=0),"Quantité à corriger",IF(AND(D178&lt;&gt;"Entrée",D178&lt;&gt;"Sortie"),"Sens à corriger",IF(NOT(ISNUMBER(B178)),"Date à renseigner",IF(AND(F178&lt;&gt;"",COUNTIFS(Lots!$A$6:$A$505,F178,Lots!$B$6:$B$505,C178)&lt;&gt;1),"Lot et produit à vérifier","")))))))</x:f>
      </x:c>
    </x:row>
    <x:row r="179" ht="23" customHeight="1">
      <x:c r="A179" s="38"/>
      <x:c r="B179" s="50"/>
      <x:c r="C179" s="38"/>
      <x:c r="D179" s="51"/>
      <x:c r="E179" s="38"/>
      <x:c r="F179" s="38"/>
      <x:c r="G179" s="38"/>
      <x:c r="H179" s="38"/>
      <x:c r="I179" s="38"/>
      <x:c r="J179" s="47" t="str">
        <x:f>IF(A179="","",IF(COUNTIF($A$6:$A$505,A179)&gt;1,"Doublon ID",IF(COUNTIF(Catalogue!$A$6:$A$505,C179)&lt;&gt;1,"Code inconnu ou doublon",IF(OR(NOT(ISNUMBER(E179)),E179&lt;=0),"Quantité à corriger",IF(AND(D179&lt;&gt;"Entrée",D179&lt;&gt;"Sortie"),"Sens à corriger",IF(NOT(ISNUMBER(B179)),"Date à renseigner",IF(AND(F179&lt;&gt;"",COUNTIFS(Lots!$A$6:$A$505,F179,Lots!$B$6:$B$505,C179)&lt;&gt;1),"Lot et produit à vérifier","")))))))</x:f>
      </x:c>
    </x:row>
    <x:row r="180" ht="23" customHeight="1">
      <x:c r="A180" s="38"/>
      <x:c r="B180" s="50"/>
      <x:c r="C180" s="38"/>
      <x:c r="D180" s="51"/>
      <x:c r="E180" s="38"/>
      <x:c r="F180" s="38"/>
      <x:c r="G180" s="38"/>
      <x:c r="H180" s="38"/>
      <x:c r="I180" s="38"/>
      <x:c r="J180" s="47" t="str">
        <x:f>IF(A180="","",IF(COUNTIF($A$6:$A$505,A180)&gt;1,"Doublon ID",IF(COUNTIF(Catalogue!$A$6:$A$505,C180)&lt;&gt;1,"Code inconnu ou doublon",IF(OR(NOT(ISNUMBER(E180)),E180&lt;=0),"Quantité à corriger",IF(AND(D180&lt;&gt;"Entrée",D180&lt;&gt;"Sortie"),"Sens à corriger",IF(NOT(ISNUMBER(B180)),"Date à renseigner",IF(AND(F180&lt;&gt;"",COUNTIFS(Lots!$A$6:$A$505,F180,Lots!$B$6:$B$505,C180)&lt;&gt;1),"Lot et produit à vérifier","")))))))</x:f>
      </x:c>
    </x:row>
    <x:row r="181" ht="23" customHeight="1">
      <x:c r="A181" s="38"/>
      <x:c r="B181" s="50"/>
      <x:c r="C181" s="38"/>
      <x:c r="D181" s="51"/>
      <x:c r="E181" s="38"/>
      <x:c r="F181" s="38"/>
      <x:c r="G181" s="38"/>
      <x:c r="H181" s="38"/>
      <x:c r="I181" s="38"/>
      <x:c r="J181" s="47" t="str">
        <x:f>IF(A181="","",IF(COUNTIF($A$6:$A$505,A181)&gt;1,"Doublon ID",IF(COUNTIF(Catalogue!$A$6:$A$505,C181)&lt;&gt;1,"Code inconnu ou doublon",IF(OR(NOT(ISNUMBER(E181)),E181&lt;=0),"Quantité à corriger",IF(AND(D181&lt;&gt;"Entrée",D181&lt;&gt;"Sortie"),"Sens à corriger",IF(NOT(ISNUMBER(B181)),"Date à renseigner",IF(AND(F181&lt;&gt;"",COUNTIFS(Lots!$A$6:$A$505,F181,Lots!$B$6:$B$505,C181)&lt;&gt;1),"Lot et produit à vérifier","")))))))</x:f>
      </x:c>
    </x:row>
    <x:row r="182" ht="23" customHeight="1">
      <x:c r="A182" s="38"/>
      <x:c r="B182" s="50"/>
      <x:c r="C182" s="38"/>
      <x:c r="D182" s="51"/>
      <x:c r="E182" s="38"/>
      <x:c r="F182" s="38"/>
      <x:c r="G182" s="38"/>
      <x:c r="H182" s="38"/>
      <x:c r="I182" s="38"/>
      <x:c r="J182" s="47" t="str">
        <x:f>IF(A182="","",IF(COUNTIF($A$6:$A$505,A182)&gt;1,"Doublon ID",IF(COUNTIF(Catalogue!$A$6:$A$505,C182)&lt;&gt;1,"Code inconnu ou doublon",IF(OR(NOT(ISNUMBER(E182)),E182&lt;=0),"Quantité à corriger",IF(AND(D182&lt;&gt;"Entrée",D182&lt;&gt;"Sortie"),"Sens à corriger",IF(NOT(ISNUMBER(B182)),"Date à renseigner",IF(AND(F182&lt;&gt;"",COUNTIFS(Lots!$A$6:$A$505,F182,Lots!$B$6:$B$505,C182)&lt;&gt;1),"Lot et produit à vérifier","")))))))</x:f>
      </x:c>
    </x:row>
    <x:row r="183" ht="23" customHeight="1">
      <x:c r="A183" s="38"/>
      <x:c r="B183" s="50"/>
      <x:c r="C183" s="38"/>
      <x:c r="D183" s="51"/>
      <x:c r="E183" s="38"/>
      <x:c r="F183" s="38"/>
      <x:c r="G183" s="38"/>
      <x:c r="H183" s="38"/>
      <x:c r="I183" s="38"/>
      <x:c r="J183" s="47" t="str">
        <x:f>IF(A183="","",IF(COUNTIF($A$6:$A$505,A183)&gt;1,"Doublon ID",IF(COUNTIF(Catalogue!$A$6:$A$505,C183)&lt;&gt;1,"Code inconnu ou doublon",IF(OR(NOT(ISNUMBER(E183)),E183&lt;=0),"Quantité à corriger",IF(AND(D183&lt;&gt;"Entrée",D183&lt;&gt;"Sortie"),"Sens à corriger",IF(NOT(ISNUMBER(B183)),"Date à renseigner",IF(AND(F183&lt;&gt;"",COUNTIFS(Lots!$A$6:$A$505,F183,Lots!$B$6:$B$505,C183)&lt;&gt;1),"Lot et produit à vérifier","")))))))</x:f>
      </x:c>
    </x:row>
    <x:row r="184" ht="23" customHeight="1">
      <x:c r="A184" s="38"/>
      <x:c r="B184" s="50"/>
      <x:c r="C184" s="38"/>
      <x:c r="D184" s="51"/>
      <x:c r="E184" s="38"/>
      <x:c r="F184" s="38"/>
      <x:c r="G184" s="38"/>
      <x:c r="H184" s="38"/>
      <x:c r="I184" s="38"/>
      <x:c r="J184" s="47" t="str">
        <x:f>IF(A184="","",IF(COUNTIF($A$6:$A$505,A184)&gt;1,"Doublon ID",IF(COUNTIF(Catalogue!$A$6:$A$505,C184)&lt;&gt;1,"Code inconnu ou doublon",IF(OR(NOT(ISNUMBER(E184)),E184&lt;=0),"Quantité à corriger",IF(AND(D184&lt;&gt;"Entrée",D184&lt;&gt;"Sortie"),"Sens à corriger",IF(NOT(ISNUMBER(B184)),"Date à renseigner",IF(AND(F184&lt;&gt;"",COUNTIFS(Lots!$A$6:$A$505,F184,Lots!$B$6:$B$505,C184)&lt;&gt;1),"Lot et produit à vérifier","")))))))</x:f>
      </x:c>
    </x:row>
    <x:row r="185" ht="23" customHeight="1">
      <x:c r="A185" s="38"/>
      <x:c r="B185" s="50"/>
      <x:c r="C185" s="38"/>
      <x:c r="D185" s="51"/>
      <x:c r="E185" s="38"/>
      <x:c r="F185" s="38"/>
      <x:c r="G185" s="38"/>
      <x:c r="H185" s="38"/>
      <x:c r="I185" s="38"/>
      <x:c r="J185" s="47" t="str">
        <x:f>IF(A185="","",IF(COUNTIF($A$6:$A$505,A185)&gt;1,"Doublon ID",IF(COUNTIF(Catalogue!$A$6:$A$505,C185)&lt;&gt;1,"Code inconnu ou doublon",IF(OR(NOT(ISNUMBER(E185)),E185&lt;=0),"Quantité à corriger",IF(AND(D185&lt;&gt;"Entrée",D185&lt;&gt;"Sortie"),"Sens à corriger",IF(NOT(ISNUMBER(B185)),"Date à renseigner",IF(AND(F185&lt;&gt;"",COUNTIFS(Lots!$A$6:$A$505,F185,Lots!$B$6:$B$505,C185)&lt;&gt;1),"Lot et produit à vérifier","")))))))</x:f>
      </x:c>
    </x:row>
    <x:row r="186" ht="23" customHeight="1">
      <x:c r="A186" s="38"/>
      <x:c r="B186" s="50"/>
      <x:c r="C186" s="38"/>
      <x:c r="D186" s="51"/>
      <x:c r="E186" s="38"/>
      <x:c r="F186" s="38"/>
      <x:c r="G186" s="38"/>
      <x:c r="H186" s="38"/>
      <x:c r="I186" s="38"/>
      <x:c r="J186" s="47" t="str">
        <x:f>IF(A186="","",IF(COUNTIF($A$6:$A$505,A186)&gt;1,"Doublon ID",IF(COUNTIF(Catalogue!$A$6:$A$505,C186)&lt;&gt;1,"Code inconnu ou doublon",IF(OR(NOT(ISNUMBER(E186)),E186&lt;=0),"Quantité à corriger",IF(AND(D186&lt;&gt;"Entrée",D186&lt;&gt;"Sortie"),"Sens à corriger",IF(NOT(ISNUMBER(B186)),"Date à renseigner",IF(AND(F186&lt;&gt;"",COUNTIFS(Lots!$A$6:$A$505,F186,Lots!$B$6:$B$505,C186)&lt;&gt;1),"Lot et produit à vérifier","")))))))</x:f>
      </x:c>
    </x:row>
    <x:row r="187" ht="23" customHeight="1">
      <x:c r="A187" s="38"/>
      <x:c r="B187" s="50"/>
      <x:c r="C187" s="38"/>
      <x:c r="D187" s="51"/>
      <x:c r="E187" s="38"/>
      <x:c r="F187" s="38"/>
      <x:c r="G187" s="38"/>
      <x:c r="H187" s="38"/>
      <x:c r="I187" s="38"/>
      <x:c r="J187" s="47" t="str">
        <x:f>IF(A187="","",IF(COUNTIF($A$6:$A$505,A187)&gt;1,"Doublon ID",IF(COUNTIF(Catalogue!$A$6:$A$505,C187)&lt;&gt;1,"Code inconnu ou doublon",IF(OR(NOT(ISNUMBER(E187)),E187&lt;=0),"Quantité à corriger",IF(AND(D187&lt;&gt;"Entrée",D187&lt;&gt;"Sortie"),"Sens à corriger",IF(NOT(ISNUMBER(B187)),"Date à renseigner",IF(AND(F187&lt;&gt;"",COUNTIFS(Lots!$A$6:$A$505,F187,Lots!$B$6:$B$505,C187)&lt;&gt;1),"Lot et produit à vérifier","")))))))</x:f>
      </x:c>
    </x:row>
    <x:row r="188" ht="23" customHeight="1">
      <x:c r="A188" s="38"/>
      <x:c r="B188" s="50"/>
      <x:c r="C188" s="38"/>
      <x:c r="D188" s="51"/>
      <x:c r="E188" s="38"/>
      <x:c r="F188" s="38"/>
      <x:c r="G188" s="38"/>
      <x:c r="H188" s="38"/>
      <x:c r="I188" s="38"/>
      <x:c r="J188" s="47" t="str">
        <x:f>IF(A188="","",IF(COUNTIF($A$6:$A$505,A188)&gt;1,"Doublon ID",IF(COUNTIF(Catalogue!$A$6:$A$505,C188)&lt;&gt;1,"Code inconnu ou doublon",IF(OR(NOT(ISNUMBER(E188)),E188&lt;=0),"Quantité à corriger",IF(AND(D188&lt;&gt;"Entrée",D188&lt;&gt;"Sortie"),"Sens à corriger",IF(NOT(ISNUMBER(B188)),"Date à renseigner",IF(AND(F188&lt;&gt;"",COUNTIFS(Lots!$A$6:$A$505,F188,Lots!$B$6:$B$505,C188)&lt;&gt;1),"Lot et produit à vérifier","")))))))</x:f>
      </x:c>
    </x:row>
    <x:row r="189" ht="23" customHeight="1">
      <x:c r="A189" s="38"/>
      <x:c r="B189" s="50"/>
      <x:c r="C189" s="38"/>
      <x:c r="D189" s="51"/>
      <x:c r="E189" s="38"/>
      <x:c r="F189" s="38"/>
      <x:c r="G189" s="38"/>
      <x:c r="H189" s="38"/>
      <x:c r="I189" s="38"/>
      <x:c r="J189" s="47" t="str">
        <x:f>IF(A189="","",IF(COUNTIF($A$6:$A$505,A189)&gt;1,"Doublon ID",IF(COUNTIF(Catalogue!$A$6:$A$505,C189)&lt;&gt;1,"Code inconnu ou doublon",IF(OR(NOT(ISNUMBER(E189)),E189&lt;=0),"Quantité à corriger",IF(AND(D189&lt;&gt;"Entrée",D189&lt;&gt;"Sortie"),"Sens à corriger",IF(NOT(ISNUMBER(B189)),"Date à renseigner",IF(AND(F189&lt;&gt;"",COUNTIFS(Lots!$A$6:$A$505,F189,Lots!$B$6:$B$505,C189)&lt;&gt;1),"Lot et produit à vérifier","")))))))</x:f>
      </x:c>
    </x:row>
    <x:row r="190" ht="23" customHeight="1">
      <x:c r="A190" s="38"/>
      <x:c r="B190" s="50"/>
      <x:c r="C190" s="38"/>
      <x:c r="D190" s="51"/>
      <x:c r="E190" s="38"/>
      <x:c r="F190" s="38"/>
      <x:c r="G190" s="38"/>
      <x:c r="H190" s="38"/>
      <x:c r="I190" s="38"/>
      <x:c r="J190" s="47" t="str">
        <x:f>IF(A190="","",IF(COUNTIF($A$6:$A$505,A190)&gt;1,"Doublon ID",IF(COUNTIF(Catalogue!$A$6:$A$505,C190)&lt;&gt;1,"Code inconnu ou doublon",IF(OR(NOT(ISNUMBER(E190)),E190&lt;=0),"Quantité à corriger",IF(AND(D190&lt;&gt;"Entrée",D190&lt;&gt;"Sortie"),"Sens à corriger",IF(NOT(ISNUMBER(B190)),"Date à renseigner",IF(AND(F190&lt;&gt;"",COUNTIFS(Lots!$A$6:$A$505,F190,Lots!$B$6:$B$505,C190)&lt;&gt;1),"Lot et produit à vérifier","")))))))</x:f>
      </x:c>
    </x:row>
    <x:row r="191" ht="23" customHeight="1">
      <x:c r="A191" s="38"/>
      <x:c r="B191" s="50"/>
      <x:c r="C191" s="38"/>
      <x:c r="D191" s="51"/>
      <x:c r="E191" s="38"/>
      <x:c r="F191" s="38"/>
      <x:c r="G191" s="38"/>
      <x:c r="H191" s="38"/>
      <x:c r="I191" s="38"/>
      <x:c r="J191" s="47" t="str">
        <x:f>IF(A191="","",IF(COUNTIF($A$6:$A$505,A191)&gt;1,"Doublon ID",IF(COUNTIF(Catalogue!$A$6:$A$505,C191)&lt;&gt;1,"Code inconnu ou doublon",IF(OR(NOT(ISNUMBER(E191)),E191&lt;=0),"Quantité à corriger",IF(AND(D191&lt;&gt;"Entrée",D191&lt;&gt;"Sortie"),"Sens à corriger",IF(NOT(ISNUMBER(B191)),"Date à renseigner",IF(AND(F191&lt;&gt;"",COUNTIFS(Lots!$A$6:$A$505,F191,Lots!$B$6:$B$505,C191)&lt;&gt;1),"Lot et produit à vérifier","")))))))</x:f>
      </x:c>
    </x:row>
    <x:row r="192" ht="23" customHeight="1">
      <x:c r="A192" s="38"/>
      <x:c r="B192" s="50"/>
      <x:c r="C192" s="38"/>
      <x:c r="D192" s="51"/>
      <x:c r="E192" s="38"/>
      <x:c r="F192" s="38"/>
      <x:c r="G192" s="38"/>
      <x:c r="H192" s="38"/>
      <x:c r="I192" s="38"/>
      <x:c r="J192" s="47" t="str">
        <x:f>IF(A192="","",IF(COUNTIF($A$6:$A$505,A192)&gt;1,"Doublon ID",IF(COUNTIF(Catalogue!$A$6:$A$505,C192)&lt;&gt;1,"Code inconnu ou doublon",IF(OR(NOT(ISNUMBER(E192)),E192&lt;=0),"Quantité à corriger",IF(AND(D192&lt;&gt;"Entrée",D192&lt;&gt;"Sortie"),"Sens à corriger",IF(NOT(ISNUMBER(B192)),"Date à renseigner",IF(AND(F192&lt;&gt;"",COUNTIFS(Lots!$A$6:$A$505,F192,Lots!$B$6:$B$505,C192)&lt;&gt;1),"Lot et produit à vérifier","")))))))</x:f>
      </x:c>
    </x:row>
    <x:row r="193" ht="23" customHeight="1">
      <x:c r="A193" s="38"/>
      <x:c r="B193" s="50"/>
      <x:c r="C193" s="38"/>
      <x:c r="D193" s="51"/>
      <x:c r="E193" s="38"/>
      <x:c r="F193" s="38"/>
      <x:c r="G193" s="38"/>
      <x:c r="H193" s="38"/>
      <x:c r="I193" s="38"/>
      <x:c r="J193" s="47" t="str">
        <x:f>IF(A193="","",IF(COUNTIF($A$6:$A$505,A193)&gt;1,"Doublon ID",IF(COUNTIF(Catalogue!$A$6:$A$505,C193)&lt;&gt;1,"Code inconnu ou doublon",IF(OR(NOT(ISNUMBER(E193)),E193&lt;=0),"Quantité à corriger",IF(AND(D193&lt;&gt;"Entrée",D193&lt;&gt;"Sortie"),"Sens à corriger",IF(NOT(ISNUMBER(B193)),"Date à renseigner",IF(AND(F193&lt;&gt;"",COUNTIFS(Lots!$A$6:$A$505,F193,Lots!$B$6:$B$505,C193)&lt;&gt;1),"Lot et produit à vérifier","")))))))</x:f>
      </x:c>
    </x:row>
    <x:row r="194" ht="23" customHeight="1">
      <x:c r="A194" s="38"/>
      <x:c r="B194" s="50"/>
      <x:c r="C194" s="38"/>
      <x:c r="D194" s="51"/>
      <x:c r="E194" s="38"/>
      <x:c r="F194" s="38"/>
      <x:c r="G194" s="38"/>
      <x:c r="H194" s="38"/>
      <x:c r="I194" s="38"/>
      <x:c r="J194" s="47" t="str">
        <x:f>IF(A194="","",IF(COUNTIF($A$6:$A$505,A194)&gt;1,"Doublon ID",IF(COUNTIF(Catalogue!$A$6:$A$505,C194)&lt;&gt;1,"Code inconnu ou doublon",IF(OR(NOT(ISNUMBER(E194)),E194&lt;=0),"Quantité à corriger",IF(AND(D194&lt;&gt;"Entrée",D194&lt;&gt;"Sortie"),"Sens à corriger",IF(NOT(ISNUMBER(B194)),"Date à renseigner",IF(AND(F194&lt;&gt;"",COUNTIFS(Lots!$A$6:$A$505,F194,Lots!$B$6:$B$505,C194)&lt;&gt;1),"Lot et produit à vérifier","")))))))</x:f>
      </x:c>
    </x:row>
    <x:row r="195" ht="23" customHeight="1">
      <x:c r="A195" s="38"/>
      <x:c r="B195" s="50"/>
      <x:c r="C195" s="38"/>
      <x:c r="D195" s="51"/>
      <x:c r="E195" s="38"/>
      <x:c r="F195" s="38"/>
      <x:c r="G195" s="38"/>
      <x:c r="H195" s="38"/>
      <x:c r="I195" s="38"/>
      <x:c r="J195" s="47" t="str">
        <x:f>IF(A195="","",IF(COUNTIF($A$6:$A$505,A195)&gt;1,"Doublon ID",IF(COUNTIF(Catalogue!$A$6:$A$505,C195)&lt;&gt;1,"Code inconnu ou doublon",IF(OR(NOT(ISNUMBER(E195)),E195&lt;=0),"Quantité à corriger",IF(AND(D195&lt;&gt;"Entrée",D195&lt;&gt;"Sortie"),"Sens à corriger",IF(NOT(ISNUMBER(B195)),"Date à renseigner",IF(AND(F195&lt;&gt;"",COUNTIFS(Lots!$A$6:$A$505,F195,Lots!$B$6:$B$505,C195)&lt;&gt;1),"Lot et produit à vérifier","")))))))</x:f>
      </x:c>
    </x:row>
    <x:row r="196" ht="23" customHeight="1">
      <x:c r="A196" s="38"/>
      <x:c r="B196" s="50"/>
      <x:c r="C196" s="38"/>
      <x:c r="D196" s="51"/>
      <x:c r="E196" s="38"/>
      <x:c r="F196" s="38"/>
      <x:c r="G196" s="38"/>
      <x:c r="H196" s="38"/>
      <x:c r="I196" s="38"/>
      <x:c r="J196" s="47" t="str">
        <x:f>IF(A196="","",IF(COUNTIF($A$6:$A$505,A196)&gt;1,"Doublon ID",IF(COUNTIF(Catalogue!$A$6:$A$505,C196)&lt;&gt;1,"Code inconnu ou doublon",IF(OR(NOT(ISNUMBER(E196)),E196&lt;=0),"Quantité à corriger",IF(AND(D196&lt;&gt;"Entrée",D196&lt;&gt;"Sortie"),"Sens à corriger",IF(NOT(ISNUMBER(B196)),"Date à renseigner",IF(AND(F196&lt;&gt;"",COUNTIFS(Lots!$A$6:$A$505,F196,Lots!$B$6:$B$505,C196)&lt;&gt;1),"Lot et produit à vérifier","")))))))</x:f>
      </x:c>
    </x:row>
    <x:row r="197" ht="23" customHeight="1">
      <x:c r="A197" s="38"/>
      <x:c r="B197" s="50"/>
      <x:c r="C197" s="38"/>
      <x:c r="D197" s="51"/>
      <x:c r="E197" s="38"/>
      <x:c r="F197" s="38"/>
      <x:c r="G197" s="38"/>
      <x:c r="H197" s="38"/>
      <x:c r="I197" s="38"/>
      <x:c r="J197" s="47" t="str">
        <x:f>IF(A197="","",IF(COUNTIF($A$6:$A$505,A197)&gt;1,"Doublon ID",IF(COUNTIF(Catalogue!$A$6:$A$505,C197)&lt;&gt;1,"Code inconnu ou doublon",IF(OR(NOT(ISNUMBER(E197)),E197&lt;=0),"Quantité à corriger",IF(AND(D197&lt;&gt;"Entrée",D197&lt;&gt;"Sortie"),"Sens à corriger",IF(NOT(ISNUMBER(B197)),"Date à renseigner",IF(AND(F197&lt;&gt;"",COUNTIFS(Lots!$A$6:$A$505,F197,Lots!$B$6:$B$505,C197)&lt;&gt;1),"Lot et produit à vérifier","")))))))</x:f>
      </x:c>
    </x:row>
    <x:row r="198" ht="23" customHeight="1">
      <x:c r="A198" s="38"/>
      <x:c r="B198" s="50"/>
      <x:c r="C198" s="38"/>
      <x:c r="D198" s="51"/>
      <x:c r="E198" s="38"/>
      <x:c r="F198" s="38"/>
      <x:c r="G198" s="38"/>
      <x:c r="H198" s="38"/>
      <x:c r="I198" s="38"/>
      <x:c r="J198" s="47" t="str">
        <x:f>IF(A198="","",IF(COUNTIF($A$6:$A$505,A198)&gt;1,"Doublon ID",IF(COUNTIF(Catalogue!$A$6:$A$505,C198)&lt;&gt;1,"Code inconnu ou doublon",IF(OR(NOT(ISNUMBER(E198)),E198&lt;=0),"Quantité à corriger",IF(AND(D198&lt;&gt;"Entrée",D198&lt;&gt;"Sortie"),"Sens à corriger",IF(NOT(ISNUMBER(B198)),"Date à renseigner",IF(AND(F198&lt;&gt;"",COUNTIFS(Lots!$A$6:$A$505,F198,Lots!$B$6:$B$505,C198)&lt;&gt;1),"Lot et produit à vérifier","")))))))</x:f>
      </x:c>
    </x:row>
    <x:row r="199" ht="23" customHeight="1">
      <x:c r="A199" s="38"/>
      <x:c r="B199" s="50"/>
      <x:c r="C199" s="38"/>
      <x:c r="D199" s="51"/>
      <x:c r="E199" s="38"/>
      <x:c r="F199" s="38"/>
      <x:c r="G199" s="38"/>
      <x:c r="H199" s="38"/>
      <x:c r="I199" s="38"/>
      <x:c r="J199" s="47" t="str">
        <x:f>IF(A199="","",IF(COUNTIF($A$6:$A$505,A199)&gt;1,"Doublon ID",IF(COUNTIF(Catalogue!$A$6:$A$505,C199)&lt;&gt;1,"Code inconnu ou doublon",IF(OR(NOT(ISNUMBER(E199)),E199&lt;=0),"Quantité à corriger",IF(AND(D199&lt;&gt;"Entrée",D199&lt;&gt;"Sortie"),"Sens à corriger",IF(NOT(ISNUMBER(B199)),"Date à renseigner",IF(AND(F199&lt;&gt;"",COUNTIFS(Lots!$A$6:$A$505,F199,Lots!$B$6:$B$505,C199)&lt;&gt;1),"Lot et produit à vérifier","")))))))</x:f>
      </x:c>
    </x:row>
    <x:row r="200" ht="23" customHeight="1">
      <x:c r="A200" s="38"/>
      <x:c r="B200" s="50"/>
      <x:c r="C200" s="38"/>
      <x:c r="D200" s="51"/>
      <x:c r="E200" s="38"/>
      <x:c r="F200" s="38"/>
      <x:c r="G200" s="38"/>
      <x:c r="H200" s="38"/>
      <x:c r="I200" s="38"/>
      <x:c r="J200" s="47" t="str">
        <x:f>IF(A200="","",IF(COUNTIF($A$6:$A$505,A200)&gt;1,"Doublon ID",IF(COUNTIF(Catalogue!$A$6:$A$505,C200)&lt;&gt;1,"Code inconnu ou doublon",IF(OR(NOT(ISNUMBER(E200)),E200&lt;=0),"Quantité à corriger",IF(AND(D200&lt;&gt;"Entrée",D200&lt;&gt;"Sortie"),"Sens à corriger",IF(NOT(ISNUMBER(B200)),"Date à renseigner",IF(AND(F200&lt;&gt;"",COUNTIFS(Lots!$A$6:$A$505,F200,Lots!$B$6:$B$505,C200)&lt;&gt;1),"Lot et produit à vérifier","")))))))</x:f>
      </x:c>
    </x:row>
    <x:row r="201" ht="23" customHeight="1">
      <x:c r="A201" s="38"/>
      <x:c r="B201" s="50"/>
      <x:c r="C201" s="38"/>
      <x:c r="D201" s="51"/>
      <x:c r="E201" s="38"/>
      <x:c r="F201" s="38"/>
      <x:c r="G201" s="38"/>
      <x:c r="H201" s="38"/>
      <x:c r="I201" s="38"/>
      <x:c r="J201" s="47" t="str">
        <x:f>IF(A201="","",IF(COUNTIF($A$6:$A$505,A201)&gt;1,"Doublon ID",IF(COUNTIF(Catalogue!$A$6:$A$505,C201)&lt;&gt;1,"Code inconnu ou doublon",IF(OR(NOT(ISNUMBER(E201)),E201&lt;=0),"Quantité à corriger",IF(AND(D201&lt;&gt;"Entrée",D201&lt;&gt;"Sortie"),"Sens à corriger",IF(NOT(ISNUMBER(B201)),"Date à renseigner",IF(AND(F201&lt;&gt;"",COUNTIFS(Lots!$A$6:$A$505,F201,Lots!$B$6:$B$505,C201)&lt;&gt;1),"Lot et produit à vérifier","")))))))</x:f>
      </x:c>
    </x:row>
    <x:row r="202" ht="23" customHeight="1">
      <x:c r="A202" s="38"/>
      <x:c r="B202" s="50"/>
      <x:c r="C202" s="38"/>
      <x:c r="D202" s="51"/>
      <x:c r="E202" s="38"/>
      <x:c r="F202" s="38"/>
      <x:c r="G202" s="38"/>
      <x:c r="H202" s="38"/>
      <x:c r="I202" s="38"/>
      <x:c r="J202" s="47" t="str">
        <x:f>IF(A202="","",IF(COUNTIF($A$6:$A$505,A202)&gt;1,"Doublon ID",IF(COUNTIF(Catalogue!$A$6:$A$505,C202)&lt;&gt;1,"Code inconnu ou doublon",IF(OR(NOT(ISNUMBER(E202)),E202&lt;=0),"Quantité à corriger",IF(AND(D202&lt;&gt;"Entrée",D202&lt;&gt;"Sortie"),"Sens à corriger",IF(NOT(ISNUMBER(B202)),"Date à renseigner",IF(AND(F202&lt;&gt;"",COUNTIFS(Lots!$A$6:$A$505,F202,Lots!$B$6:$B$505,C202)&lt;&gt;1),"Lot et produit à vérifier","")))))))</x:f>
      </x:c>
    </x:row>
    <x:row r="203" ht="23" customHeight="1">
      <x:c r="A203" s="38"/>
      <x:c r="B203" s="50"/>
      <x:c r="C203" s="38"/>
      <x:c r="D203" s="51"/>
      <x:c r="E203" s="38"/>
      <x:c r="F203" s="38"/>
      <x:c r="G203" s="38"/>
      <x:c r="H203" s="38"/>
      <x:c r="I203" s="38"/>
      <x:c r="J203" s="47" t="str">
        <x:f>IF(A203="","",IF(COUNTIF($A$6:$A$505,A203)&gt;1,"Doublon ID",IF(COUNTIF(Catalogue!$A$6:$A$505,C203)&lt;&gt;1,"Code inconnu ou doublon",IF(OR(NOT(ISNUMBER(E203)),E203&lt;=0),"Quantité à corriger",IF(AND(D203&lt;&gt;"Entrée",D203&lt;&gt;"Sortie"),"Sens à corriger",IF(NOT(ISNUMBER(B203)),"Date à renseigner",IF(AND(F203&lt;&gt;"",COUNTIFS(Lots!$A$6:$A$505,F203,Lots!$B$6:$B$505,C203)&lt;&gt;1),"Lot et produit à vérifier","")))))))</x:f>
      </x:c>
    </x:row>
    <x:row r="204" ht="23" customHeight="1">
      <x:c r="A204" s="38"/>
      <x:c r="B204" s="50"/>
      <x:c r="C204" s="38"/>
      <x:c r="D204" s="51"/>
      <x:c r="E204" s="38"/>
      <x:c r="F204" s="38"/>
      <x:c r="G204" s="38"/>
      <x:c r="H204" s="38"/>
      <x:c r="I204" s="38"/>
      <x:c r="J204" s="47" t="str">
        <x:f>IF(A204="","",IF(COUNTIF($A$6:$A$505,A204)&gt;1,"Doublon ID",IF(COUNTIF(Catalogue!$A$6:$A$505,C204)&lt;&gt;1,"Code inconnu ou doublon",IF(OR(NOT(ISNUMBER(E204)),E204&lt;=0),"Quantité à corriger",IF(AND(D204&lt;&gt;"Entrée",D204&lt;&gt;"Sortie"),"Sens à corriger",IF(NOT(ISNUMBER(B204)),"Date à renseigner",IF(AND(F204&lt;&gt;"",COUNTIFS(Lots!$A$6:$A$505,F204,Lots!$B$6:$B$505,C204)&lt;&gt;1),"Lot et produit à vérifier","")))))))</x:f>
      </x:c>
    </x:row>
    <x:row r="205" ht="23" customHeight="1">
      <x:c r="A205" s="38"/>
      <x:c r="B205" s="50"/>
      <x:c r="C205" s="38"/>
      <x:c r="D205" s="51"/>
      <x:c r="E205" s="38"/>
      <x:c r="F205" s="38"/>
      <x:c r="G205" s="38"/>
      <x:c r="H205" s="38"/>
      <x:c r="I205" s="38"/>
      <x:c r="J205" s="47" t="str">
        <x:f>IF(A205="","",IF(COUNTIF($A$6:$A$505,A205)&gt;1,"Doublon ID",IF(COUNTIF(Catalogue!$A$6:$A$505,C205)&lt;&gt;1,"Code inconnu ou doublon",IF(OR(NOT(ISNUMBER(E205)),E205&lt;=0),"Quantité à corriger",IF(AND(D205&lt;&gt;"Entrée",D205&lt;&gt;"Sortie"),"Sens à corriger",IF(NOT(ISNUMBER(B205)),"Date à renseigner",IF(AND(F205&lt;&gt;"",COUNTIFS(Lots!$A$6:$A$505,F205,Lots!$B$6:$B$505,C205)&lt;&gt;1),"Lot et produit à vérifier","")))))))</x:f>
      </x:c>
    </x:row>
    <x:row r="206" ht="23" customHeight="1">
      <x:c r="A206" s="38"/>
      <x:c r="B206" s="50"/>
      <x:c r="C206" s="38"/>
      <x:c r="D206" s="51"/>
      <x:c r="E206" s="38"/>
      <x:c r="F206" s="38"/>
      <x:c r="G206" s="38"/>
      <x:c r="H206" s="38"/>
      <x:c r="I206" s="38"/>
      <x:c r="J206" s="47" t="str">
        <x:f>IF(A206="","",IF(COUNTIF($A$6:$A$505,A206)&gt;1,"Doublon ID",IF(COUNTIF(Catalogue!$A$6:$A$505,C206)&lt;&gt;1,"Code inconnu ou doublon",IF(OR(NOT(ISNUMBER(E206)),E206&lt;=0),"Quantité à corriger",IF(AND(D206&lt;&gt;"Entrée",D206&lt;&gt;"Sortie"),"Sens à corriger",IF(NOT(ISNUMBER(B206)),"Date à renseigner",IF(AND(F206&lt;&gt;"",COUNTIFS(Lots!$A$6:$A$505,F206,Lots!$B$6:$B$505,C206)&lt;&gt;1),"Lot et produit à vérifier","")))))))</x:f>
      </x:c>
    </x:row>
    <x:row r="207" ht="23" customHeight="1">
      <x:c r="A207" s="38"/>
      <x:c r="B207" s="50"/>
      <x:c r="C207" s="38"/>
      <x:c r="D207" s="51"/>
      <x:c r="E207" s="38"/>
      <x:c r="F207" s="38"/>
      <x:c r="G207" s="38"/>
      <x:c r="H207" s="38"/>
      <x:c r="I207" s="38"/>
      <x:c r="J207" s="47" t="str">
        <x:f>IF(A207="","",IF(COUNTIF($A$6:$A$505,A207)&gt;1,"Doublon ID",IF(COUNTIF(Catalogue!$A$6:$A$505,C207)&lt;&gt;1,"Code inconnu ou doublon",IF(OR(NOT(ISNUMBER(E207)),E207&lt;=0),"Quantité à corriger",IF(AND(D207&lt;&gt;"Entrée",D207&lt;&gt;"Sortie"),"Sens à corriger",IF(NOT(ISNUMBER(B207)),"Date à renseigner",IF(AND(F207&lt;&gt;"",COUNTIFS(Lots!$A$6:$A$505,F207,Lots!$B$6:$B$505,C207)&lt;&gt;1),"Lot et produit à vérifier","")))))))</x:f>
      </x:c>
    </x:row>
    <x:row r="208" ht="23" customHeight="1">
      <x:c r="A208" s="38"/>
      <x:c r="B208" s="50"/>
      <x:c r="C208" s="38"/>
      <x:c r="D208" s="51"/>
      <x:c r="E208" s="38"/>
      <x:c r="F208" s="38"/>
      <x:c r="G208" s="38"/>
      <x:c r="H208" s="38"/>
      <x:c r="I208" s="38"/>
      <x:c r="J208" s="47" t="str">
        <x:f>IF(A208="","",IF(COUNTIF($A$6:$A$505,A208)&gt;1,"Doublon ID",IF(COUNTIF(Catalogue!$A$6:$A$505,C208)&lt;&gt;1,"Code inconnu ou doublon",IF(OR(NOT(ISNUMBER(E208)),E208&lt;=0),"Quantité à corriger",IF(AND(D208&lt;&gt;"Entrée",D208&lt;&gt;"Sortie"),"Sens à corriger",IF(NOT(ISNUMBER(B208)),"Date à renseigner",IF(AND(F208&lt;&gt;"",COUNTIFS(Lots!$A$6:$A$505,F208,Lots!$B$6:$B$505,C208)&lt;&gt;1),"Lot et produit à vérifier","")))))))</x:f>
      </x:c>
    </x:row>
    <x:row r="209" ht="23" customHeight="1">
      <x:c r="A209" s="38"/>
      <x:c r="B209" s="50"/>
      <x:c r="C209" s="38"/>
      <x:c r="D209" s="51"/>
      <x:c r="E209" s="38"/>
      <x:c r="F209" s="38"/>
      <x:c r="G209" s="38"/>
      <x:c r="H209" s="38"/>
      <x:c r="I209" s="38"/>
      <x:c r="J209" s="47" t="str">
        <x:f>IF(A209="","",IF(COUNTIF($A$6:$A$505,A209)&gt;1,"Doublon ID",IF(COUNTIF(Catalogue!$A$6:$A$505,C209)&lt;&gt;1,"Code inconnu ou doublon",IF(OR(NOT(ISNUMBER(E209)),E209&lt;=0),"Quantité à corriger",IF(AND(D209&lt;&gt;"Entrée",D209&lt;&gt;"Sortie"),"Sens à corriger",IF(NOT(ISNUMBER(B209)),"Date à renseigner",IF(AND(F209&lt;&gt;"",COUNTIFS(Lots!$A$6:$A$505,F209,Lots!$B$6:$B$505,C209)&lt;&gt;1),"Lot et produit à vérifier","")))))))</x:f>
      </x:c>
    </x:row>
    <x:row r="210" ht="23" customHeight="1">
      <x:c r="A210" s="38"/>
      <x:c r="B210" s="50"/>
      <x:c r="C210" s="38"/>
      <x:c r="D210" s="51"/>
      <x:c r="E210" s="38"/>
      <x:c r="F210" s="38"/>
      <x:c r="G210" s="38"/>
      <x:c r="H210" s="38"/>
      <x:c r="I210" s="38"/>
      <x:c r="J210" s="47" t="str">
        <x:f>IF(A210="","",IF(COUNTIF($A$6:$A$505,A210)&gt;1,"Doublon ID",IF(COUNTIF(Catalogue!$A$6:$A$505,C210)&lt;&gt;1,"Code inconnu ou doublon",IF(OR(NOT(ISNUMBER(E210)),E210&lt;=0),"Quantité à corriger",IF(AND(D210&lt;&gt;"Entrée",D210&lt;&gt;"Sortie"),"Sens à corriger",IF(NOT(ISNUMBER(B210)),"Date à renseigner",IF(AND(F210&lt;&gt;"",COUNTIFS(Lots!$A$6:$A$505,F210,Lots!$B$6:$B$505,C210)&lt;&gt;1),"Lot et produit à vérifier","")))))))</x:f>
      </x:c>
    </x:row>
    <x:row r="211" ht="23" customHeight="1">
      <x:c r="A211" s="38"/>
      <x:c r="B211" s="50"/>
      <x:c r="C211" s="38"/>
      <x:c r="D211" s="51"/>
      <x:c r="E211" s="38"/>
      <x:c r="F211" s="38"/>
      <x:c r="G211" s="38"/>
      <x:c r="H211" s="38"/>
      <x:c r="I211" s="38"/>
      <x:c r="J211" s="47" t="str">
        <x:f>IF(A211="","",IF(COUNTIF($A$6:$A$505,A211)&gt;1,"Doublon ID",IF(COUNTIF(Catalogue!$A$6:$A$505,C211)&lt;&gt;1,"Code inconnu ou doublon",IF(OR(NOT(ISNUMBER(E211)),E211&lt;=0),"Quantité à corriger",IF(AND(D211&lt;&gt;"Entrée",D211&lt;&gt;"Sortie"),"Sens à corriger",IF(NOT(ISNUMBER(B211)),"Date à renseigner",IF(AND(F211&lt;&gt;"",COUNTIFS(Lots!$A$6:$A$505,F211,Lots!$B$6:$B$505,C211)&lt;&gt;1),"Lot et produit à vérifier","")))))))</x:f>
      </x:c>
    </x:row>
    <x:row r="212" ht="23" customHeight="1">
      <x:c r="A212" s="38"/>
      <x:c r="B212" s="50"/>
      <x:c r="C212" s="38"/>
      <x:c r="D212" s="51"/>
      <x:c r="E212" s="38"/>
      <x:c r="F212" s="38"/>
      <x:c r="G212" s="38"/>
      <x:c r="H212" s="38"/>
      <x:c r="I212" s="38"/>
      <x:c r="J212" s="47" t="str">
        <x:f>IF(A212="","",IF(COUNTIF($A$6:$A$505,A212)&gt;1,"Doublon ID",IF(COUNTIF(Catalogue!$A$6:$A$505,C212)&lt;&gt;1,"Code inconnu ou doublon",IF(OR(NOT(ISNUMBER(E212)),E212&lt;=0),"Quantité à corriger",IF(AND(D212&lt;&gt;"Entrée",D212&lt;&gt;"Sortie"),"Sens à corriger",IF(NOT(ISNUMBER(B212)),"Date à renseigner",IF(AND(F212&lt;&gt;"",COUNTIFS(Lots!$A$6:$A$505,F212,Lots!$B$6:$B$505,C212)&lt;&gt;1),"Lot et produit à vérifier","")))))))</x:f>
      </x:c>
    </x:row>
    <x:row r="213" ht="23" customHeight="1">
      <x:c r="A213" s="38"/>
      <x:c r="B213" s="50"/>
      <x:c r="C213" s="38"/>
      <x:c r="D213" s="51"/>
      <x:c r="E213" s="38"/>
      <x:c r="F213" s="38"/>
      <x:c r="G213" s="38"/>
      <x:c r="H213" s="38"/>
      <x:c r="I213" s="38"/>
      <x:c r="J213" s="47" t="str">
        <x:f>IF(A213="","",IF(COUNTIF($A$6:$A$505,A213)&gt;1,"Doublon ID",IF(COUNTIF(Catalogue!$A$6:$A$505,C213)&lt;&gt;1,"Code inconnu ou doublon",IF(OR(NOT(ISNUMBER(E213)),E213&lt;=0),"Quantité à corriger",IF(AND(D213&lt;&gt;"Entrée",D213&lt;&gt;"Sortie"),"Sens à corriger",IF(NOT(ISNUMBER(B213)),"Date à renseigner",IF(AND(F213&lt;&gt;"",COUNTIFS(Lots!$A$6:$A$505,F213,Lots!$B$6:$B$505,C213)&lt;&gt;1),"Lot et produit à vérifier","")))))))</x:f>
      </x:c>
    </x:row>
    <x:row r="214" ht="23" customHeight="1">
      <x:c r="A214" s="38"/>
      <x:c r="B214" s="50"/>
      <x:c r="C214" s="38"/>
      <x:c r="D214" s="51"/>
      <x:c r="E214" s="38"/>
      <x:c r="F214" s="38"/>
      <x:c r="G214" s="38"/>
      <x:c r="H214" s="38"/>
      <x:c r="I214" s="38"/>
      <x:c r="J214" s="47" t="str">
        <x:f>IF(A214="","",IF(COUNTIF($A$6:$A$505,A214)&gt;1,"Doublon ID",IF(COUNTIF(Catalogue!$A$6:$A$505,C214)&lt;&gt;1,"Code inconnu ou doublon",IF(OR(NOT(ISNUMBER(E214)),E214&lt;=0),"Quantité à corriger",IF(AND(D214&lt;&gt;"Entrée",D214&lt;&gt;"Sortie"),"Sens à corriger",IF(NOT(ISNUMBER(B214)),"Date à renseigner",IF(AND(F214&lt;&gt;"",COUNTIFS(Lots!$A$6:$A$505,F214,Lots!$B$6:$B$505,C214)&lt;&gt;1),"Lot et produit à vérifier","")))))))</x:f>
      </x:c>
    </x:row>
    <x:row r="215" ht="23" customHeight="1">
      <x:c r="A215" s="38"/>
      <x:c r="B215" s="50"/>
      <x:c r="C215" s="38"/>
      <x:c r="D215" s="51"/>
      <x:c r="E215" s="38"/>
      <x:c r="F215" s="38"/>
      <x:c r="G215" s="38"/>
      <x:c r="H215" s="38"/>
      <x:c r="I215" s="38"/>
      <x:c r="J215" s="47" t="str">
        <x:f>IF(A215="","",IF(COUNTIF($A$6:$A$505,A215)&gt;1,"Doublon ID",IF(COUNTIF(Catalogue!$A$6:$A$505,C215)&lt;&gt;1,"Code inconnu ou doublon",IF(OR(NOT(ISNUMBER(E215)),E215&lt;=0),"Quantité à corriger",IF(AND(D215&lt;&gt;"Entrée",D215&lt;&gt;"Sortie"),"Sens à corriger",IF(NOT(ISNUMBER(B215)),"Date à renseigner",IF(AND(F215&lt;&gt;"",COUNTIFS(Lots!$A$6:$A$505,F215,Lots!$B$6:$B$505,C215)&lt;&gt;1),"Lot et produit à vérifier","")))))))</x:f>
      </x:c>
    </x:row>
    <x:row r="216" ht="23" customHeight="1">
      <x:c r="A216" s="38"/>
      <x:c r="B216" s="50"/>
      <x:c r="C216" s="38"/>
      <x:c r="D216" s="51"/>
      <x:c r="E216" s="38"/>
      <x:c r="F216" s="38"/>
      <x:c r="G216" s="38"/>
      <x:c r="H216" s="38"/>
      <x:c r="I216" s="38"/>
      <x:c r="J216" s="47" t="str">
        <x:f>IF(A216="","",IF(COUNTIF($A$6:$A$505,A216)&gt;1,"Doublon ID",IF(COUNTIF(Catalogue!$A$6:$A$505,C216)&lt;&gt;1,"Code inconnu ou doublon",IF(OR(NOT(ISNUMBER(E216)),E216&lt;=0),"Quantité à corriger",IF(AND(D216&lt;&gt;"Entrée",D216&lt;&gt;"Sortie"),"Sens à corriger",IF(NOT(ISNUMBER(B216)),"Date à renseigner",IF(AND(F216&lt;&gt;"",COUNTIFS(Lots!$A$6:$A$505,F216,Lots!$B$6:$B$505,C216)&lt;&gt;1),"Lot et produit à vérifier","")))))))</x:f>
      </x:c>
    </x:row>
    <x:row r="217" ht="23" customHeight="1">
      <x:c r="A217" s="38"/>
      <x:c r="B217" s="50"/>
      <x:c r="C217" s="38"/>
      <x:c r="D217" s="51"/>
      <x:c r="E217" s="38"/>
      <x:c r="F217" s="38"/>
      <x:c r="G217" s="38"/>
      <x:c r="H217" s="38"/>
      <x:c r="I217" s="38"/>
      <x:c r="J217" s="47" t="str">
        <x:f>IF(A217="","",IF(COUNTIF($A$6:$A$505,A217)&gt;1,"Doublon ID",IF(COUNTIF(Catalogue!$A$6:$A$505,C217)&lt;&gt;1,"Code inconnu ou doublon",IF(OR(NOT(ISNUMBER(E217)),E217&lt;=0),"Quantité à corriger",IF(AND(D217&lt;&gt;"Entrée",D217&lt;&gt;"Sortie"),"Sens à corriger",IF(NOT(ISNUMBER(B217)),"Date à renseigner",IF(AND(F217&lt;&gt;"",COUNTIFS(Lots!$A$6:$A$505,F217,Lots!$B$6:$B$505,C217)&lt;&gt;1),"Lot et produit à vérifier","")))))))</x:f>
      </x:c>
    </x:row>
    <x:row r="218" ht="23" customHeight="1">
      <x:c r="A218" s="38"/>
      <x:c r="B218" s="50"/>
      <x:c r="C218" s="38"/>
      <x:c r="D218" s="51"/>
      <x:c r="E218" s="38"/>
      <x:c r="F218" s="38"/>
      <x:c r="G218" s="38"/>
      <x:c r="H218" s="38"/>
      <x:c r="I218" s="38"/>
      <x:c r="J218" s="47" t="str">
        <x:f>IF(A218="","",IF(COUNTIF($A$6:$A$505,A218)&gt;1,"Doublon ID",IF(COUNTIF(Catalogue!$A$6:$A$505,C218)&lt;&gt;1,"Code inconnu ou doublon",IF(OR(NOT(ISNUMBER(E218)),E218&lt;=0),"Quantité à corriger",IF(AND(D218&lt;&gt;"Entrée",D218&lt;&gt;"Sortie"),"Sens à corriger",IF(NOT(ISNUMBER(B218)),"Date à renseigner",IF(AND(F218&lt;&gt;"",COUNTIFS(Lots!$A$6:$A$505,F218,Lots!$B$6:$B$505,C218)&lt;&gt;1),"Lot et produit à vérifier","")))))))</x:f>
      </x:c>
    </x:row>
    <x:row r="219" ht="23" customHeight="1">
      <x:c r="A219" s="38"/>
      <x:c r="B219" s="50"/>
      <x:c r="C219" s="38"/>
      <x:c r="D219" s="51"/>
      <x:c r="E219" s="38"/>
      <x:c r="F219" s="38"/>
      <x:c r="G219" s="38"/>
      <x:c r="H219" s="38"/>
      <x:c r="I219" s="38"/>
      <x:c r="J219" s="47" t="str">
        <x:f>IF(A219="","",IF(COUNTIF($A$6:$A$505,A219)&gt;1,"Doublon ID",IF(COUNTIF(Catalogue!$A$6:$A$505,C219)&lt;&gt;1,"Code inconnu ou doublon",IF(OR(NOT(ISNUMBER(E219)),E219&lt;=0),"Quantité à corriger",IF(AND(D219&lt;&gt;"Entrée",D219&lt;&gt;"Sortie"),"Sens à corriger",IF(NOT(ISNUMBER(B219)),"Date à renseigner",IF(AND(F219&lt;&gt;"",COUNTIFS(Lots!$A$6:$A$505,F219,Lots!$B$6:$B$505,C219)&lt;&gt;1),"Lot et produit à vérifier","")))))))</x:f>
      </x:c>
    </x:row>
    <x:row r="220" ht="23" customHeight="1">
      <x:c r="A220" s="38"/>
      <x:c r="B220" s="50"/>
      <x:c r="C220" s="38"/>
      <x:c r="D220" s="51"/>
      <x:c r="E220" s="38"/>
      <x:c r="F220" s="38"/>
      <x:c r="G220" s="38"/>
      <x:c r="H220" s="38"/>
      <x:c r="I220" s="38"/>
      <x:c r="J220" s="47" t="str">
        <x:f>IF(A220="","",IF(COUNTIF($A$6:$A$505,A220)&gt;1,"Doublon ID",IF(COUNTIF(Catalogue!$A$6:$A$505,C220)&lt;&gt;1,"Code inconnu ou doublon",IF(OR(NOT(ISNUMBER(E220)),E220&lt;=0),"Quantité à corriger",IF(AND(D220&lt;&gt;"Entrée",D220&lt;&gt;"Sortie"),"Sens à corriger",IF(NOT(ISNUMBER(B220)),"Date à renseigner",IF(AND(F220&lt;&gt;"",COUNTIFS(Lots!$A$6:$A$505,F220,Lots!$B$6:$B$505,C220)&lt;&gt;1),"Lot et produit à vérifier","")))))))</x:f>
      </x:c>
    </x:row>
    <x:row r="221" ht="23" customHeight="1">
      <x:c r="A221" s="38"/>
      <x:c r="B221" s="50"/>
      <x:c r="C221" s="38"/>
      <x:c r="D221" s="51"/>
      <x:c r="E221" s="38"/>
      <x:c r="F221" s="38"/>
      <x:c r="G221" s="38"/>
      <x:c r="H221" s="38"/>
      <x:c r="I221" s="38"/>
      <x:c r="J221" s="47" t="str">
        <x:f>IF(A221="","",IF(COUNTIF($A$6:$A$505,A221)&gt;1,"Doublon ID",IF(COUNTIF(Catalogue!$A$6:$A$505,C221)&lt;&gt;1,"Code inconnu ou doublon",IF(OR(NOT(ISNUMBER(E221)),E221&lt;=0),"Quantité à corriger",IF(AND(D221&lt;&gt;"Entrée",D221&lt;&gt;"Sortie"),"Sens à corriger",IF(NOT(ISNUMBER(B221)),"Date à renseigner",IF(AND(F221&lt;&gt;"",COUNTIFS(Lots!$A$6:$A$505,F221,Lots!$B$6:$B$505,C221)&lt;&gt;1),"Lot et produit à vérifier","")))))))</x:f>
      </x:c>
    </x:row>
    <x:row r="222" ht="23" customHeight="1">
      <x:c r="A222" s="38"/>
      <x:c r="B222" s="50"/>
      <x:c r="C222" s="38"/>
      <x:c r="D222" s="51"/>
      <x:c r="E222" s="38"/>
      <x:c r="F222" s="38"/>
      <x:c r="G222" s="38"/>
      <x:c r="H222" s="38"/>
      <x:c r="I222" s="38"/>
      <x:c r="J222" s="47" t="str">
        <x:f>IF(A222="","",IF(COUNTIF($A$6:$A$505,A222)&gt;1,"Doublon ID",IF(COUNTIF(Catalogue!$A$6:$A$505,C222)&lt;&gt;1,"Code inconnu ou doublon",IF(OR(NOT(ISNUMBER(E222)),E222&lt;=0),"Quantité à corriger",IF(AND(D222&lt;&gt;"Entrée",D222&lt;&gt;"Sortie"),"Sens à corriger",IF(NOT(ISNUMBER(B222)),"Date à renseigner",IF(AND(F222&lt;&gt;"",COUNTIFS(Lots!$A$6:$A$505,F222,Lots!$B$6:$B$505,C222)&lt;&gt;1),"Lot et produit à vérifier","")))))))</x:f>
      </x:c>
    </x:row>
    <x:row r="223" ht="23" customHeight="1">
      <x:c r="A223" s="38"/>
      <x:c r="B223" s="50"/>
      <x:c r="C223" s="38"/>
      <x:c r="D223" s="51"/>
      <x:c r="E223" s="38"/>
      <x:c r="F223" s="38"/>
      <x:c r="G223" s="38"/>
      <x:c r="H223" s="38"/>
      <x:c r="I223" s="38"/>
      <x:c r="J223" s="47" t="str">
        <x:f>IF(A223="","",IF(COUNTIF($A$6:$A$505,A223)&gt;1,"Doublon ID",IF(COUNTIF(Catalogue!$A$6:$A$505,C223)&lt;&gt;1,"Code inconnu ou doublon",IF(OR(NOT(ISNUMBER(E223)),E223&lt;=0),"Quantité à corriger",IF(AND(D223&lt;&gt;"Entrée",D223&lt;&gt;"Sortie"),"Sens à corriger",IF(NOT(ISNUMBER(B223)),"Date à renseigner",IF(AND(F223&lt;&gt;"",COUNTIFS(Lots!$A$6:$A$505,F223,Lots!$B$6:$B$505,C223)&lt;&gt;1),"Lot et produit à vérifier","")))))))</x:f>
      </x:c>
    </x:row>
    <x:row r="224" ht="23" customHeight="1">
      <x:c r="A224" s="38"/>
      <x:c r="B224" s="50"/>
      <x:c r="C224" s="38"/>
      <x:c r="D224" s="51"/>
      <x:c r="E224" s="38"/>
      <x:c r="F224" s="38"/>
      <x:c r="G224" s="38"/>
      <x:c r="H224" s="38"/>
      <x:c r="I224" s="38"/>
      <x:c r="J224" s="47" t="str">
        <x:f>IF(A224="","",IF(COUNTIF($A$6:$A$505,A224)&gt;1,"Doublon ID",IF(COUNTIF(Catalogue!$A$6:$A$505,C224)&lt;&gt;1,"Code inconnu ou doublon",IF(OR(NOT(ISNUMBER(E224)),E224&lt;=0),"Quantité à corriger",IF(AND(D224&lt;&gt;"Entrée",D224&lt;&gt;"Sortie"),"Sens à corriger",IF(NOT(ISNUMBER(B224)),"Date à renseigner",IF(AND(F224&lt;&gt;"",COUNTIFS(Lots!$A$6:$A$505,F224,Lots!$B$6:$B$505,C224)&lt;&gt;1),"Lot et produit à vérifier","")))))))</x:f>
      </x:c>
    </x:row>
    <x:row r="225" ht="23" customHeight="1">
      <x:c r="A225" s="38"/>
      <x:c r="B225" s="50"/>
      <x:c r="C225" s="38"/>
      <x:c r="D225" s="51"/>
      <x:c r="E225" s="38"/>
      <x:c r="F225" s="38"/>
      <x:c r="G225" s="38"/>
      <x:c r="H225" s="38"/>
      <x:c r="I225" s="38"/>
      <x:c r="J225" s="47" t="str">
        <x:f>IF(A225="","",IF(COUNTIF($A$6:$A$505,A225)&gt;1,"Doublon ID",IF(COUNTIF(Catalogue!$A$6:$A$505,C225)&lt;&gt;1,"Code inconnu ou doublon",IF(OR(NOT(ISNUMBER(E225)),E225&lt;=0),"Quantité à corriger",IF(AND(D225&lt;&gt;"Entrée",D225&lt;&gt;"Sortie"),"Sens à corriger",IF(NOT(ISNUMBER(B225)),"Date à renseigner",IF(AND(F225&lt;&gt;"",COUNTIFS(Lots!$A$6:$A$505,F225,Lots!$B$6:$B$505,C225)&lt;&gt;1),"Lot et produit à vérifier","")))))))</x:f>
      </x:c>
    </x:row>
    <x:row r="226" ht="23" customHeight="1">
      <x:c r="A226" s="38"/>
      <x:c r="B226" s="50"/>
      <x:c r="C226" s="38"/>
      <x:c r="D226" s="51"/>
      <x:c r="E226" s="38"/>
      <x:c r="F226" s="38"/>
      <x:c r="G226" s="38"/>
      <x:c r="H226" s="38"/>
      <x:c r="I226" s="38"/>
      <x:c r="J226" s="47" t="str">
        <x:f>IF(A226="","",IF(COUNTIF($A$6:$A$505,A226)&gt;1,"Doublon ID",IF(COUNTIF(Catalogue!$A$6:$A$505,C226)&lt;&gt;1,"Code inconnu ou doublon",IF(OR(NOT(ISNUMBER(E226)),E226&lt;=0),"Quantité à corriger",IF(AND(D226&lt;&gt;"Entrée",D226&lt;&gt;"Sortie"),"Sens à corriger",IF(NOT(ISNUMBER(B226)),"Date à renseigner",IF(AND(F226&lt;&gt;"",COUNTIFS(Lots!$A$6:$A$505,F226,Lots!$B$6:$B$505,C226)&lt;&gt;1),"Lot et produit à vérifier","")))))))</x:f>
      </x:c>
    </x:row>
    <x:row r="227" ht="23" customHeight="1">
      <x:c r="A227" s="38"/>
      <x:c r="B227" s="50"/>
      <x:c r="C227" s="38"/>
      <x:c r="D227" s="51"/>
      <x:c r="E227" s="38"/>
      <x:c r="F227" s="38"/>
      <x:c r="G227" s="38"/>
      <x:c r="H227" s="38"/>
      <x:c r="I227" s="38"/>
      <x:c r="J227" s="47" t="str">
        <x:f>IF(A227="","",IF(COUNTIF($A$6:$A$505,A227)&gt;1,"Doublon ID",IF(COUNTIF(Catalogue!$A$6:$A$505,C227)&lt;&gt;1,"Code inconnu ou doublon",IF(OR(NOT(ISNUMBER(E227)),E227&lt;=0),"Quantité à corriger",IF(AND(D227&lt;&gt;"Entrée",D227&lt;&gt;"Sortie"),"Sens à corriger",IF(NOT(ISNUMBER(B227)),"Date à renseigner",IF(AND(F227&lt;&gt;"",COUNTIFS(Lots!$A$6:$A$505,F227,Lots!$B$6:$B$505,C227)&lt;&gt;1),"Lot et produit à vérifier","")))))))</x:f>
      </x:c>
    </x:row>
    <x:row r="228" ht="23" customHeight="1">
      <x:c r="A228" s="38"/>
      <x:c r="B228" s="50"/>
      <x:c r="C228" s="38"/>
      <x:c r="D228" s="51"/>
      <x:c r="E228" s="38"/>
      <x:c r="F228" s="38"/>
      <x:c r="G228" s="38"/>
      <x:c r="H228" s="38"/>
      <x:c r="I228" s="38"/>
      <x:c r="J228" s="47" t="str">
        <x:f>IF(A228="","",IF(COUNTIF($A$6:$A$505,A228)&gt;1,"Doublon ID",IF(COUNTIF(Catalogue!$A$6:$A$505,C228)&lt;&gt;1,"Code inconnu ou doublon",IF(OR(NOT(ISNUMBER(E228)),E228&lt;=0),"Quantité à corriger",IF(AND(D228&lt;&gt;"Entrée",D228&lt;&gt;"Sortie"),"Sens à corriger",IF(NOT(ISNUMBER(B228)),"Date à renseigner",IF(AND(F228&lt;&gt;"",COUNTIFS(Lots!$A$6:$A$505,F228,Lots!$B$6:$B$505,C228)&lt;&gt;1),"Lot et produit à vérifier","")))))))</x:f>
      </x:c>
    </x:row>
    <x:row r="229" ht="23" customHeight="1">
      <x:c r="A229" s="38"/>
      <x:c r="B229" s="50"/>
      <x:c r="C229" s="38"/>
      <x:c r="D229" s="51"/>
      <x:c r="E229" s="38"/>
      <x:c r="F229" s="38"/>
      <x:c r="G229" s="38"/>
      <x:c r="H229" s="38"/>
      <x:c r="I229" s="38"/>
      <x:c r="J229" s="47" t="str">
        <x:f>IF(A229="","",IF(COUNTIF($A$6:$A$505,A229)&gt;1,"Doublon ID",IF(COUNTIF(Catalogue!$A$6:$A$505,C229)&lt;&gt;1,"Code inconnu ou doublon",IF(OR(NOT(ISNUMBER(E229)),E229&lt;=0),"Quantité à corriger",IF(AND(D229&lt;&gt;"Entrée",D229&lt;&gt;"Sortie"),"Sens à corriger",IF(NOT(ISNUMBER(B229)),"Date à renseigner",IF(AND(F229&lt;&gt;"",COUNTIFS(Lots!$A$6:$A$505,F229,Lots!$B$6:$B$505,C229)&lt;&gt;1),"Lot et produit à vérifier","")))))))</x:f>
      </x:c>
    </x:row>
    <x:row r="230" ht="23" customHeight="1">
      <x:c r="A230" s="38"/>
      <x:c r="B230" s="50"/>
      <x:c r="C230" s="38"/>
      <x:c r="D230" s="51"/>
      <x:c r="E230" s="38"/>
      <x:c r="F230" s="38"/>
      <x:c r="G230" s="38"/>
      <x:c r="H230" s="38"/>
      <x:c r="I230" s="38"/>
      <x:c r="J230" s="47" t="str">
        <x:f>IF(A230="","",IF(COUNTIF($A$6:$A$505,A230)&gt;1,"Doublon ID",IF(COUNTIF(Catalogue!$A$6:$A$505,C230)&lt;&gt;1,"Code inconnu ou doublon",IF(OR(NOT(ISNUMBER(E230)),E230&lt;=0),"Quantité à corriger",IF(AND(D230&lt;&gt;"Entrée",D230&lt;&gt;"Sortie"),"Sens à corriger",IF(NOT(ISNUMBER(B230)),"Date à renseigner",IF(AND(F230&lt;&gt;"",COUNTIFS(Lots!$A$6:$A$505,F230,Lots!$B$6:$B$505,C230)&lt;&gt;1),"Lot et produit à vérifier","")))))))</x:f>
      </x:c>
    </x:row>
    <x:row r="231" ht="23" customHeight="1">
      <x:c r="A231" s="38"/>
      <x:c r="B231" s="50"/>
      <x:c r="C231" s="38"/>
      <x:c r="D231" s="51"/>
      <x:c r="E231" s="38"/>
      <x:c r="F231" s="38"/>
      <x:c r="G231" s="38"/>
      <x:c r="H231" s="38"/>
      <x:c r="I231" s="38"/>
      <x:c r="J231" s="47" t="str">
        <x:f>IF(A231="","",IF(COUNTIF($A$6:$A$505,A231)&gt;1,"Doublon ID",IF(COUNTIF(Catalogue!$A$6:$A$505,C231)&lt;&gt;1,"Code inconnu ou doublon",IF(OR(NOT(ISNUMBER(E231)),E231&lt;=0),"Quantité à corriger",IF(AND(D231&lt;&gt;"Entrée",D231&lt;&gt;"Sortie"),"Sens à corriger",IF(NOT(ISNUMBER(B231)),"Date à renseigner",IF(AND(F231&lt;&gt;"",COUNTIFS(Lots!$A$6:$A$505,F231,Lots!$B$6:$B$505,C231)&lt;&gt;1),"Lot et produit à vérifier","")))))))</x:f>
      </x:c>
    </x:row>
    <x:row r="232" ht="23" customHeight="1">
      <x:c r="A232" s="38"/>
      <x:c r="B232" s="50"/>
      <x:c r="C232" s="38"/>
      <x:c r="D232" s="51"/>
      <x:c r="E232" s="38"/>
      <x:c r="F232" s="38"/>
      <x:c r="G232" s="38"/>
      <x:c r="H232" s="38"/>
      <x:c r="I232" s="38"/>
      <x:c r="J232" s="47" t="str">
        <x:f>IF(A232="","",IF(COUNTIF($A$6:$A$505,A232)&gt;1,"Doublon ID",IF(COUNTIF(Catalogue!$A$6:$A$505,C232)&lt;&gt;1,"Code inconnu ou doublon",IF(OR(NOT(ISNUMBER(E232)),E232&lt;=0),"Quantité à corriger",IF(AND(D232&lt;&gt;"Entrée",D232&lt;&gt;"Sortie"),"Sens à corriger",IF(NOT(ISNUMBER(B232)),"Date à renseigner",IF(AND(F232&lt;&gt;"",COUNTIFS(Lots!$A$6:$A$505,F232,Lots!$B$6:$B$505,C232)&lt;&gt;1),"Lot et produit à vérifier","")))))))</x:f>
      </x:c>
    </x:row>
    <x:row r="233" ht="23" customHeight="1">
      <x:c r="A233" s="38"/>
      <x:c r="B233" s="50"/>
      <x:c r="C233" s="38"/>
      <x:c r="D233" s="51"/>
      <x:c r="E233" s="38"/>
      <x:c r="F233" s="38"/>
      <x:c r="G233" s="38"/>
      <x:c r="H233" s="38"/>
      <x:c r="I233" s="38"/>
      <x:c r="J233" s="47" t="str">
        <x:f>IF(A233="","",IF(COUNTIF($A$6:$A$505,A233)&gt;1,"Doublon ID",IF(COUNTIF(Catalogue!$A$6:$A$505,C233)&lt;&gt;1,"Code inconnu ou doublon",IF(OR(NOT(ISNUMBER(E233)),E233&lt;=0),"Quantité à corriger",IF(AND(D233&lt;&gt;"Entrée",D233&lt;&gt;"Sortie"),"Sens à corriger",IF(NOT(ISNUMBER(B233)),"Date à renseigner",IF(AND(F233&lt;&gt;"",COUNTIFS(Lots!$A$6:$A$505,F233,Lots!$B$6:$B$505,C233)&lt;&gt;1),"Lot et produit à vérifier","")))))))</x:f>
      </x:c>
    </x:row>
    <x:row r="234" ht="23" customHeight="1">
      <x:c r="A234" s="38"/>
      <x:c r="B234" s="50"/>
      <x:c r="C234" s="38"/>
      <x:c r="D234" s="51"/>
      <x:c r="E234" s="38"/>
      <x:c r="F234" s="38"/>
      <x:c r="G234" s="38"/>
      <x:c r="H234" s="38"/>
      <x:c r="I234" s="38"/>
      <x:c r="J234" s="47" t="str">
        <x:f>IF(A234="","",IF(COUNTIF($A$6:$A$505,A234)&gt;1,"Doublon ID",IF(COUNTIF(Catalogue!$A$6:$A$505,C234)&lt;&gt;1,"Code inconnu ou doublon",IF(OR(NOT(ISNUMBER(E234)),E234&lt;=0),"Quantité à corriger",IF(AND(D234&lt;&gt;"Entrée",D234&lt;&gt;"Sortie"),"Sens à corriger",IF(NOT(ISNUMBER(B234)),"Date à renseigner",IF(AND(F234&lt;&gt;"",COUNTIFS(Lots!$A$6:$A$505,F234,Lots!$B$6:$B$505,C234)&lt;&gt;1),"Lot et produit à vérifier","")))))))</x:f>
      </x:c>
    </x:row>
    <x:row r="235" ht="23" customHeight="1">
      <x:c r="A235" s="38"/>
      <x:c r="B235" s="50"/>
      <x:c r="C235" s="38"/>
      <x:c r="D235" s="51"/>
      <x:c r="E235" s="38"/>
      <x:c r="F235" s="38"/>
      <x:c r="G235" s="38"/>
      <x:c r="H235" s="38"/>
      <x:c r="I235" s="38"/>
      <x:c r="J235" s="47" t="str">
        <x:f>IF(A235="","",IF(COUNTIF($A$6:$A$505,A235)&gt;1,"Doublon ID",IF(COUNTIF(Catalogue!$A$6:$A$505,C235)&lt;&gt;1,"Code inconnu ou doublon",IF(OR(NOT(ISNUMBER(E235)),E235&lt;=0),"Quantité à corriger",IF(AND(D235&lt;&gt;"Entrée",D235&lt;&gt;"Sortie"),"Sens à corriger",IF(NOT(ISNUMBER(B235)),"Date à renseigner",IF(AND(F235&lt;&gt;"",COUNTIFS(Lots!$A$6:$A$505,F235,Lots!$B$6:$B$505,C235)&lt;&gt;1),"Lot et produit à vérifier","")))))))</x:f>
      </x:c>
    </x:row>
    <x:row r="236" ht="23" customHeight="1">
      <x:c r="A236" s="38"/>
      <x:c r="B236" s="50"/>
      <x:c r="C236" s="38"/>
      <x:c r="D236" s="51"/>
      <x:c r="E236" s="38"/>
      <x:c r="F236" s="38"/>
      <x:c r="G236" s="38"/>
      <x:c r="H236" s="38"/>
      <x:c r="I236" s="38"/>
      <x:c r="J236" s="47" t="str">
        <x:f>IF(A236="","",IF(COUNTIF($A$6:$A$505,A236)&gt;1,"Doublon ID",IF(COUNTIF(Catalogue!$A$6:$A$505,C236)&lt;&gt;1,"Code inconnu ou doublon",IF(OR(NOT(ISNUMBER(E236)),E236&lt;=0),"Quantité à corriger",IF(AND(D236&lt;&gt;"Entrée",D236&lt;&gt;"Sortie"),"Sens à corriger",IF(NOT(ISNUMBER(B236)),"Date à renseigner",IF(AND(F236&lt;&gt;"",COUNTIFS(Lots!$A$6:$A$505,F236,Lots!$B$6:$B$505,C236)&lt;&gt;1),"Lot et produit à vérifier","")))))))</x:f>
      </x:c>
    </x:row>
    <x:row r="237" ht="23" customHeight="1">
      <x:c r="A237" s="38"/>
      <x:c r="B237" s="50"/>
      <x:c r="C237" s="38"/>
      <x:c r="D237" s="51"/>
      <x:c r="E237" s="38"/>
      <x:c r="F237" s="38"/>
      <x:c r="G237" s="38"/>
      <x:c r="H237" s="38"/>
      <x:c r="I237" s="38"/>
      <x:c r="J237" s="47" t="str">
        <x:f>IF(A237="","",IF(COUNTIF($A$6:$A$505,A237)&gt;1,"Doublon ID",IF(COUNTIF(Catalogue!$A$6:$A$505,C237)&lt;&gt;1,"Code inconnu ou doublon",IF(OR(NOT(ISNUMBER(E237)),E237&lt;=0),"Quantité à corriger",IF(AND(D237&lt;&gt;"Entrée",D237&lt;&gt;"Sortie"),"Sens à corriger",IF(NOT(ISNUMBER(B237)),"Date à renseigner",IF(AND(F237&lt;&gt;"",COUNTIFS(Lots!$A$6:$A$505,F237,Lots!$B$6:$B$505,C237)&lt;&gt;1),"Lot et produit à vérifier","")))))))</x:f>
      </x:c>
    </x:row>
    <x:row r="238" ht="23" customHeight="1">
      <x:c r="A238" s="38"/>
      <x:c r="B238" s="50"/>
      <x:c r="C238" s="38"/>
      <x:c r="D238" s="51"/>
      <x:c r="E238" s="38"/>
      <x:c r="F238" s="38"/>
      <x:c r="G238" s="38"/>
      <x:c r="H238" s="38"/>
      <x:c r="I238" s="38"/>
      <x:c r="J238" s="47" t="str">
        <x:f>IF(A238="","",IF(COUNTIF($A$6:$A$505,A238)&gt;1,"Doublon ID",IF(COUNTIF(Catalogue!$A$6:$A$505,C238)&lt;&gt;1,"Code inconnu ou doublon",IF(OR(NOT(ISNUMBER(E238)),E238&lt;=0),"Quantité à corriger",IF(AND(D238&lt;&gt;"Entrée",D238&lt;&gt;"Sortie"),"Sens à corriger",IF(NOT(ISNUMBER(B238)),"Date à renseigner",IF(AND(F238&lt;&gt;"",COUNTIFS(Lots!$A$6:$A$505,F238,Lots!$B$6:$B$505,C238)&lt;&gt;1),"Lot et produit à vérifier","")))))))</x:f>
      </x:c>
    </x:row>
    <x:row r="239" ht="23" customHeight="1">
      <x:c r="A239" s="38"/>
      <x:c r="B239" s="50"/>
      <x:c r="C239" s="38"/>
      <x:c r="D239" s="51"/>
      <x:c r="E239" s="38"/>
      <x:c r="F239" s="38"/>
      <x:c r="G239" s="38"/>
      <x:c r="H239" s="38"/>
      <x:c r="I239" s="38"/>
      <x:c r="J239" s="47" t="str">
        <x:f>IF(A239="","",IF(COUNTIF($A$6:$A$505,A239)&gt;1,"Doublon ID",IF(COUNTIF(Catalogue!$A$6:$A$505,C239)&lt;&gt;1,"Code inconnu ou doublon",IF(OR(NOT(ISNUMBER(E239)),E239&lt;=0),"Quantité à corriger",IF(AND(D239&lt;&gt;"Entrée",D239&lt;&gt;"Sortie"),"Sens à corriger",IF(NOT(ISNUMBER(B239)),"Date à renseigner",IF(AND(F239&lt;&gt;"",COUNTIFS(Lots!$A$6:$A$505,F239,Lots!$B$6:$B$505,C239)&lt;&gt;1),"Lot et produit à vérifier","")))))))</x:f>
      </x:c>
    </x:row>
    <x:row r="240" ht="23" customHeight="1">
      <x:c r="A240" s="38"/>
      <x:c r="B240" s="50"/>
      <x:c r="C240" s="38"/>
      <x:c r="D240" s="51"/>
      <x:c r="E240" s="38"/>
      <x:c r="F240" s="38"/>
      <x:c r="G240" s="38"/>
      <x:c r="H240" s="38"/>
      <x:c r="I240" s="38"/>
      <x:c r="J240" s="47" t="str">
        <x:f>IF(A240="","",IF(COUNTIF($A$6:$A$505,A240)&gt;1,"Doublon ID",IF(COUNTIF(Catalogue!$A$6:$A$505,C240)&lt;&gt;1,"Code inconnu ou doublon",IF(OR(NOT(ISNUMBER(E240)),E240&lt;=0),"Quantité à corriger",IF(AND(D240&lt;&gt;"Entrée",D240&lt;&gt;"Sortie"),"Sens à corriger",IF(NOT(ISNUMBER(B240)),"Date à renseigner",IF(AND(F240&lt;&gt;"",COUNTIFS(Lots!$A$6:$A$505,F240,Lots!$B$6:$B$505,C240)&lt;&gt;1),"Lot et produit à vérifier","")))))))</x:f>
      </x:c>
    </x:row>
    <x:row r="241" ht="23" customHeight="1">
      <x:c r="A241" s="38"/>
      <x:c r="B241" s="50"/>
      <x:c r="C241" s="38"/>
      <x:c r="D241" s="51"/>
      <x:c r="E241" s="38"/>
      <x:c r="F241" s="38"/>
      <x:c r="G241" s="38"/>
      <x:c r="H241" s="38"/>
      <x:c r="I241" s="38"/>
      <x:c r="J241" s="47" t="str">
        <x:f>IF(A241="","",IF(COUNTIF($A$6:$A$505,A241)&gt;1,"Doublon ID",IF(COUNTIF(Catalogue!$A$6:$A$505,C241)&lt;&gt;1,"Code inconnu ou doublon",IF(OR(NOT(ISNUMBER(E241)),E241&lt;=0),"Quantité à corriger",IF(AND(D241&lt;&gt;"Entrée",D241&lt;&gt;"Sortie"),"Sens à corriger",IF(NOT(ISNUMBER(B241)),"Date à renseigner",IF(AND(F241&lt;&gt;"",COUNTIFS(Lots!$A$6:$A$505,F241,Lots!$B$6:$B$505,C241)&lt;&gt;1),"Lot et produit à vérifier","")))))))</x:f>
      </x:c>
    </x:row>
    <x:row r="242" ht="23" customHeight="1">
      <x:c r="A242" s="38"/>
      <x:c r="B242" s="50"/>
      <x:c r="C242" s="38"/>
      <x:c r="D242" s="51"/>
      <x:c r="E242" s="38"/>
      <x:c r="F242" s="38"/>
      <x:c r="G242" s="38"/>
      <x:c r="H242" s="38"/>
      <x:c r="I242" s="38"/>
      <x:c r="J242" s="47" t="str">
        <x:f>IF(A242="","",IF(COUNTIF($A$6:$A$505,A242)&gt;1,"Doublon ID",IF(COUNTIF(Catalogue!$A$6:$A$505,C242)&lt;&gt;1,"Code inconnu ou doublon",IF(OR(NOT(ISNUMBER(E242)),E242&lt;=0),"Quantité à corriger",IF(AND(D242&lt;&gt;"Entrée",D242&lt;&gt;"Sortie"),"Sens à corriger",IF(NOT(ISNUMBER(B242)),"Date à renseigner",IF(AND(F242&lt;&gt;"",COUNTIFS(Lots!$A$6:$A$505,F242,Lots!$B$6:$B$505,C242)&lt;&gt;1),"Lot et produit à vérifier","")))))))</x:f>
      </x:c>
    </x:row>
    <x:row r="243" ht="23" customHeight="1">
      <x:c r="A243" s="38"/>
      <x:c r="B243" s="50"/>
      <x:c r="C243" s="38"/>
      <x:c r="D243" s="51"/>
      <x:c r="E243" s="38"/>
      <x:c r="F243" s="38"/>
      <x:c r="G243" s="38"/>
      <x:c r="H243" s="38"/>
      <x:c r="I243" s="38"/>
      <x:c r="J243" s="47" t="str">
        <x:f>IF(A243="","",IF(COUNTIF($A$6:$A$505,A243)&gt;1,"Doublon ID",IF(COUNTIF(Catalogue!$A$6:$A$505,C243)&lt;&gt;1,"Code inconnu ou doublon",IF(OR(NOT(ISNUMBER(E243)),E243&lt;=0),"Quantité à corriger",IF(AND(D243&lt;&gt;"Entrée",D243&lt;&gt;"Sortie"),"Sens à corriger",IF(NOT(ISNUMBER(B243)),"Date à renseigner",IF(AND(F243&lt;&gt;"",COUNTIFS(Lots!$A$6:$A$505,F243,Lots!$B$6:$B$505,C243)&lt;&gt;1),"Lot et produit à vérifier","")))))))</x:f>
      </x:c>
    </x:row>
    <x:row r="244" ht="23" customHeight="1">
      <x:c r="A244" s="38"/>
      <x:c r="B244" s="50"/>
      <x:c r="C244" s="38"/>
      <x:c r="D244" s="51"/>
      <x:c r="E244" s="38"/>
      <x:c r="F244" s="38"/>
      <x:c r="G244" s="38"/>
      <x:c r="H244" s="38"/>
      <x:c r="I244" s="38"/>
      <x:c r="J244" s="47" t="str">
        <x:f>IF(A244="","",IF(COUNTIF($A$6:$A$505,A244)&gt;1,"Doublon ID",IF(COUNTIF(Catalogue!$A$6:$A$505,C244)&lt;&gt;1,"Code inconnu ou doublon",IF(OR(NOT(ISNUMBER(E244)),E244&lt;=0),"Quantité à corriger",IF(AND(D244&lt;&gt;"Entrée",D244&lt;&gt;"Sortie"),"Sens à corriger",IF(NOT(ISNUMBER(B244)),"Date à renseigner",IF(AND(F244&lt;&gt;"",COUNTIFS(Lots!$A$6:$A$505,F244,Lots!$B$6:$B$505,C244)&lt;&gt;1),"Lot et produit à vérifier","")))))))</x:f>
      </x:c>
    </x:row>
    <x:row r="245" ht="23" customHeight="1">
      <x:c r="A245" s="38"/>
      <x:c r="B245" s="50"/>
      <x:c r="C245" s="38"/>
      <x:c r="D245" s="51"/>
      <x:c r="E245" s="38"/>
      <x:c r="F245" s="38"/>
      <x:c r="G245" s="38"/>
      <x:c r="H245" s="38"/>
      <x:c r="I245" s="38"/>
      <x:c r="J245" s="47" t="str">
        <x:f>IF(A245="","",IF(COUNTIF($A$6:$A$505,A245)&gt;1,"Doublon ID",IF(COUNTIF(Catalogue!$A$6:$A$505,C245)&lt;&gt;1,"Code inconnu ou doublon",IF(OR(NOT(ISNUMBER(E245)),E245&lt;=0),"Quantité à corriger",IF(AND(D245&lt;&gt;"Entrée",D245&lt;&gt;"Sortie"),"Sens à corriger",IF(NOT(ISNUMBER(B245)),"Date à renseigner",IF(AND(F245&lt;&gt;"",COUNTIFS(Lots!$A$6:$A$505,F245,Lots!$B$6:$B$505,C245)&lt;&gt;1),"Lot et produit à vérifier","")))))))</x:f>
      </x:c>
    </x:row>
    <x:row r="246" ht="23" customHeight="1">
      <x:c r="A246" s="38"/>
      <x:c r="B246" s="50"/>
      <x:c r="C246" s="38"/>
      <x:c r="D246" s="51"/>
      <x:c r="E246" s="38"/>
      <x:c r="F246" s="38"/>
      <x:c r="G246" s="38"/>
      <x:c r="H246" s="38"/>
      <x:c r="I246" s="38"/>
      <x:c r="J246" s="47" t="str">
        <x:f>IF(A246="","",IF(COUNTIF($A$6:$A$505,A246)&gt;1,"Doublon ID",IF(COUNTIF(Catalogue!$A$6:$A$505,C246)&lt;&gt;1,"Code inconnu ou doublon",IF(OR(NOT(ISNUMBER(E246)),E246&lt;=0),"Quantité à corriger",IF(AND(D246&lt;&gt;"Entrée",D246&lt;&gt;"Sortie"),"Sens à corriger",IF(NOT(ISNUMBER(B246)),"Date à renseigner",IF(AND(F246&lt;&gt;"",COUNTIFS(Lots!$A$6:$A$505,F246,Lots!$B$6:$B$505,C246)&lt;&gt;1),"Lot et produit à vérifier","")))))))</x:f>
      </x:c>
    </x:row>
    <x:row r="247" ht="23" customHeight="1">
      <x:c r="A247" s="38"/>
      <x:c r="B247" s="50"/>
      <x:c r="C247" s="38"/>
      <x:c r="D247" s="51"/>
      <x:c r="E247" s="38"/>
      <x:c r="F247" s="38"/>
      <x:c r="G247" s="38"/>
      <x:c r="H247" s="38"/>
      <x:c r="I247" s="38"/>
      <x:c r="J247" s="47" t="str">
        <x:f>IF(A247="","",IF(COUNTIF($A$6:$A$505,A247)&gt;1,"Doublon ID",IF(COUNTIF(Catalogue!$A$6:$A$505,C247)&lt;&gt;1,"Code inconnu ou doublon",IF(OR(NOT(ISNUMBER(E247)),E247&lt;=0),"Quantité à corriger",IF(AND(D247&lt;&gt;"Entrée",D247&lt;&gt;"Sortie"),"Sens à corriger",IF(NOT(ISNUMBER(B247)),"Date à renseigner",IF(AND(F247&lt;&gt;"",COUNTIFS(Lots!$A$6:$A$505,F247,Lots!$B$6:$B$505,C247)&lt;&gt;1),"Lot et produit à vérifier","")))))))</x:f>
      </x:c>
    </x:row>
    <x:row r="248" ht="23" customHeight="1">
      <x:c r="A248" s="38"/>
      <x:c r="B248" s="50"/>
      <x:c r="C248" s="38"/>
      <x:c r="D248" s="51"/>
      <x:c r="E248" s="38"/>
      <x:c r="F248" s="38"/>
      <x:c r="G248" s="38"/>
      <x:c r="H248" s="38"/>
      <x:c r="I248" s="38"/>
      <x:c r="J248" s="47" t="str">
        <x:f>IF(A248="","",IF(COUNTIF($A$6:$A$505,A248)&gt;1,"Doublon ID",IF(COUNTIF(Catalogue!$A$6:$A$505,C248)&lt;&gt;1,"Code inconnu ou doublon",IF(OR(NOT(ISNUMBER(E248)),E248&lt;=0),"Quantité à corriger",IF(AND(D248&lt;&gt;"Entrée",D248&lt;&gt;"Sortie"),"Sens à corriger",IF(NOT(ISNUMBER(B248)),"Date à renseigner",IF(AND(F248&lt;&gt;"",COUNTIFS(Lots!$A$6:$A$505,F248,Lots!$B$6:$B$505,C248)&lt;&gt;1),"Lot et produit à vérifier","")))))))</x:f>
      </x:c>
    </x:row>
    <x:row r="249" ht="23" customHeight="1">
      <x:c r="A249" s="38"/>
      <x:c r="B249" s="50"/>
      <x:c r="C249" s="38"/>
      <x:c r="D249" s="51"/>
      <x:c r="E249" s="38"/>
      <x:c r="F249" s="38"/>
      <x:c r="G249" s="38"/>
      <x:c r="H249" s="38"/>
      <x:c r="I249" s="38"/>
      <x:c r="J249" s="47" t="str">
        <x:f>IF(A249="","",IF(COUNTIF($A$6:$A$505,A249)&gt;1,"Doublon ID",IF(COUNTIF(Catalogue!$A$6:$A$505,C249)&lt;&gt;1,"Code inconnu ou doublon",IF(OR(NOT(ISNUMBER(E249)),E249&lt;=0),"Quantité à corriger",IF(AND(D249&lt;&gt;"Entrée",D249&lt;&gt;"Sortie"),"Sens à corriger",IF(NOT(ISNUMBER(B249)),"Date à renseigner",IF(AND(F249&lt;&gt;"",COUNTIFS(Lots!$A$6:$A$505,F249,Lots!$B$6:$B$505,C249)&lt;&gt;1),"Lot et produit à vérifier","")))))))</x:f>
      </x:c>
    </x:row>
    <x:row r="250" ht="23" customHeight="1">
      <x:c r="A250" s="38"/>
      <x:c r="B250" s="50"/>
      <x:c r="C250" s="38"/>
      <x:c r="D250" s="51"/>
      <x:c r="E250" s="38"/>
      <x:c r="F250" s="38"/>
      <x:c r="G250" s="38"/>
      <x:c r="H250" s="38"/>
      <x:c r="I250" s="38"/>
      <x:c r="J250" s="47" t="str">
        <x:f>IF(A250="","",IF(COUNTIF($A$6:$A$505,A250)&gt;1,"Doublon ID",IF(COUNTIF(Catalogue!$A$6:$A$505,C250)&lt;&gt;1,"Code inconnu ou doublon",IF(OR(NOT(ISNUMBER(E250)),E250&lt;=0),"Quantité à corriger",IF(AND(D250&lt;&gt;"Entrée",D250&lt;&gt;"Sortie"),"Sens à corriger",IF(NOT(ISNUMBER(B250)),"Date à renseigner",IF(AND(F250&lt;&gt;"",COUNTIFS(Lots!$A$6:$A$505,F250,Lots!$B$6:$B$505,C250)&lt;&gt;1),"Lot et produit à vérifier","")))))))</x:f>
      </x:c>
    </x:row>
    <x:row r="251" ht="23" customHeight="1">
      <x:c r="A251" s="38"/>
      <x:c r="B251" s="50"/>
      <x:c r="C251" s="38"/>
      <x:c r="D251" s="51"/>
      <x:c r="E251" s="38"/>
      <x:c r="F251" s="38"/>
      <x:c r="G251" s="38"/>
      <x:c r="H251" s="38"/>
      <x:c r="I251" s="38"/>
      <x:c r="J251" s="47" t="str">
        <x:f>IF(A251="","",IF(COUNTIF($A$6:$A$505,A251)&gt;1,"Doublon ID",IF(COUNTIF(Catalogue!$A$6:$A$505,C251)&lt;&gt;1,"Code inconnu ou doublon",IF(OR(NOT(ISNUMBER(E251)),E251&lt;=0),"Quantité à corriger",IF(AND(D251&lt;&gt;"Entrée",D251&lt;&gt;"Sortie"),"Sens à corriger",IF(NOT(ISNUMBER(B251)),"Date à renseigner",IF(AND(F251&lt;&gt;"",COUNTIFS(Lots!$A$6:$A$505,F251,Lots!$B$6:$B$505,C251)&lt;&gt;1),"Lot et produit à vérifier","")))))))</x:f>
      </x:c>
    </x:row>
    <x:row r="252" ht="23" customHeight="1">
      <x:c r="A252" s="38"/>
      <x:c r="B252" s="50"/>
      <x:c r="C252" s="38"/>
      <x:c r="D252" s="51"/>
      <x:c r="E252" s="38"/>
      <x:c r="F252" s="38"/>
      <x:c r="G252" s="38"/>
      <x:c r="H252" s="38"/>
      <x:c r="I252" s="38"/>
      <x:c r="J252" s="47" t="str">
        <x:f>IF(A252="","",IF(COUNTIF($A$6:$A$505,A252)&gt;1,"Doublon ID",IF(COUNTIF(Catalogue!$A$6:$A$505,C252)&lt;&gt;1,"Code inconnu ou doublon",IF(OR(NOT(ISNUMBER(E252)),E252&lt;=0),"Quantité à corriger",IF(AND(D252&lt;&gt;"Entrée",D252&lt;&gt;"Sortie"),"Sens à corriger",IF(NOT(ISNUMBER(B252)),"Date à renseigner",IF(AND(F252&lt;&gt;"",COUNTIFS(Lots!$A$6:$A$505,F252,Lots!$B$6:$B$505,C252)&lt;&gt;1),"Lot et produit à vérifier","")))))))</x:f>
      </x:c>
    </x:row>
    <x:row r="253" ht="23" customHeight="1">
      <x:c r="A253" s="38"/>
      <x:c r="B253" s="50"/>
      <x:c r="C253" s="38"/>
      <x:c r="D253" s="51"/>
      <x:c r="E253" s="38"/>
      <x:c r="F253" s="38"/>
      <x:c r="G253" s="38"/>
      <x:c r="H253" s="38"/>
      <x:c r="I253" s="38"/>
      <x:c r="J253" s="47" t="str">
        <x:f>IF(A253="","",IF(COUNTIF($A$6:$A$505,A253)&gt;1,"Doublon ID",IF(COUNTIF(Catalogue!$A$6:$A$505,C253)&lt;&gt;1,"Code inconnu ou doublon",IF(OR(NOT(ISNUMBER(E253)),E253&lt;=0),"Quantité à corriger",IF(AND(D253&lt;&gt;"Entrée",D253&lt;&gt;"Sortie"),"Sens à corriger",IF(NOT(ISNUMBER(B253)),"Date à renseigner",IF(AND(F253&lt;&gt;"",COUNTIFS(Lots!$A$6:$A$505,F253,Lots!$B$6:$B$505,C253)&lt;&gt;1),"Lot et produit à vérifier","")))))))</x:f>
      </x:c>
    </x:row>
    <x:row r="254" ht="23" customHeight="1">
      <x:c r="A254" s="38"/>
      <x:c r="B254" s="50"/>
      <x:c r="C254" s="38"/>
      <x:c r="D254" s="51"/>
      <x:c r="E254" s="38"/>
      <x:c r="F254" s="38"/>
      <x:c r="G254" s="38"/>
      <x:c r="H254" s="38"/>
      <x:c r="I254" s="38"/>
      <x:c r="J254" s="47" t="str">
        <x:f>IF(A254="","",IF(COUNTIF($A$6:$A$505,A254)&gt;1,"Doublon ID",IF(COUNTIF(Catalogue!$A$6:$A$505,C254)&lt;&gt;1,"Code inconnu ou doublon",IF(OR(NOT(ISNUMBER(E254)),E254&lt;=0),"Quantité à corriger",IF(AND(D254&lt;&gt;"Entrée",D254&lt;&gt;"Sortie"),"Sens à corriger",IF(NOT(ISNUMBER(B254)),"Date à renseigner",IF(AND(F254&lt;&gt;"",COUNTIFS(Lots!$A$6:$A$505,F254,Lots!$B$6:$B$505,C254)&lt;&gt;1),"Lot et produit à vérifier","")))))))</x:f>
      </x:c>
    </x:row>
    <x:row r="255" ht="23" customHeight="1">
      <x:c r="A255" s="38"/>
      <x:c r="B255" s="50"/>
      <x:c r="C255" s="38"/>
      <x:c r="D255" s="51"/>
      <x:c r="E255" s="38"/>
      <x:c r="F255" s="38"/>
      <x:c r="G255" s="38"/>
      <x:c r="H255" s="38"/>
      <x:c r="I255" s="38"/>
      <x:c r="J255" s="47" t="str">
        <x:f>IF(A255="","",IF(COUNTIF($A$6:$A$505,A255)&gt;1,"Doublon ID",IF(COUNTIF(Catalogue!$A$6:$A$505,C255)&lt;&gt;1,"Code inconnu ou doublon",IF(OR(NOT(ISNUMBER(E255)),E255&lt;=0),"Quantité à corriger",IF(AND(D255&lt;&gt;"Entrée",D255&lt;&gt;"Sortie"),"Sens à corriger",IF(NOT(ISNUMBER(B255)),"Date à renseigner",IF(AND(F255&lt;&gt;"",COUNTIFS(Lots!$A$6:$A$505,F255,Lots!$B$6:$B$505,C255)&lt;&gt;1),"Lot et produit à vérifier","")))))))</x:f>
      </x:c>
    </x:row>
    <x:row r="256" ht="23" customHeight="1">
      <x:c r="A256" s="38"/>
      <x:c r="B256" s="50"/>
      <x:c r="C256" s="38"/>
      <x:c r="D256" s="51"/>
      <x:c r="E256" s="38"/>
      <x:c r="F256" s="38"/>
      <x:c r="G256" s="38"/>
      <x:c r="H256" s="38"/>
      <x:c r="I256" s="38"/>
      <x:c r="J256" s="47" t="str">
        <x:f>IF(A256="","",IF(COUNTIF($A$6:$A$505,A256)&gt;1,"Doublon ID",IF(COUNTIF(Catalogue!$A$6:$A$505,C256)&lt;&gt;1,"Code inconnu ou doublon",IF(OR(NOT(ISNUMBER(E256)),E256&lt;=0),"Quantité à corriger",IF(AND(D256&lt;&gt;"Entrée",D256&lt;&gt;"Sortie"),"Sens à corriger",IF(NOT(ISNUMBER(B256)),"Date à renseigner",IF(AND(F256&lt;&gt;"",COUNTIFS(Lots!$A$6:$A$505,F256,Lots!$B$6:$B$505,C256)&lt;&gt;1),"Lot et produit à vérifier","")))))))</x:f>
      </x:c>
    </x:row>
    <x:row r="257" ht="23" customHeight="1">
      <x:c r="A257" s="38"/>
      <x:c r="B257" s="50"/>
      <x:c r="C257" s="38"/>
      <x:c r="D257" s="51"/>
      <x:c r="E257" s="38"/>
      <x:c r="F257" s="38"/>
      <x:c r="G257" s="38"/>
      <x:c r="H257" s="38"/>
      <x:c r="I257" s="38"/>
      <x:c r="J257" s="47" t="str">
        <x:f>IF(A257="","",IF(COUNTIF($A$6:$A$505,A257)&gt;1,"Doublon ID",IF(COUNTIF(Catalogue!$A$6:$A$505,C257)&lt;&gt;1,"Code inconnu ou doublon",IF(OR(NOT(ISNUMBER(E257)),E257&lt;=0),"Quantité à corriger",IF(AND(D257&lt;&gt;"Entrée",D257&lt;&gt;"Sortie"),"Sens à corriger",IF(NOT(ISNUMBER(B257)),"Date à renseigner",IF(AND(F257&lt;&gt;"",COUNTIFS(Lots!$A$6:$A$505,F257,Lots!$B$6:$B$505,C257)&lt;&gt;1),"Lot et produit à vérifier","")))))))</x:f>
      </x:c>
    </x:row>
    <x:row r="258" ht="23" customHeight="1">
      <x:c r="A258" s="38"/>
      <x:c r="B258" s="50"/>
      <x:c r="C258" s="38"/>
      <x:c r="D258" s="51"/>
      <x:c r="E258" s="38"/>
      <x:c r="F258" s="38"/>
      <x:c r="G258" s="38"/>
      <x:c r="H258" s="38"/>
      <x:c r="I258" s="38"/>
      <x:c r="J258" s="47" t="str">
        <x:f>IF(A258="","",IF(COUNTIF($A$6:$A$505,A258)&gt;1,"Doublon ID",IF(COUNTIF(Catalogue!$A$6:$A$505,C258)&lt;&gt;1,"Code inconnu ou doublon",IF(OR(NOT(ISNUMBER(E258)),E258&lt;=0),"Quantité à corriger",IF(AND(D258&lt;&gt;"Entrée",D258&lt;&gt;"Sortie"),"Sens à corriger",IF(NOT(ISNUMBER(B258)),"Date à renseigner",IF(AND(F258&lt;&gt;"",COUNTIFS(Lots!$A$6:$A$505,F258,Lots!$B$6:$B$505,C258)&lt;&gt;1),"Lot et produit à vérifier","")))))))</x:f>
      </x:c>
    </x:row>
    <x:row r="259" ht="23" customHeight="1">
      <x:c r="A259" s="38"/>
      <x:c r="B259" s="50"/>
      <x:c r="C259" s="38"/>
      <x:c r="D259" s="51"/>
      <x:c r="E259" s="38"/>
      <x:c r="F259" s="38"/>
      <x:c r="G259" s="38"/>
      <x:c r="H259" s="38"/>
      <x:c r="I259" s="38"/>
      <x:c r="J259" s="47" t="str">
        <x:f>IF(A259="","",IF(COUNTIF($A$6:$A$505,A259)&gt;1,"Doublon ID",IF(COUNTIF(Catalogue!$A$6:$A$505,C259)&lt;&gt;1,"Code inconnu ou doublon",IF(OR(NOT(ISNUMBER(E259)),E259&lt;=0),"Quantité à corriger",IF(AND(D259&lt;&gt;"Entrée",D259&lt;&gt;"Sortie"),"Sens à corriger",IF(NOT(ISNUMBER(B259)),"Date à renseigner",IF(AND(F259&lt;&gt;"",COUNTIFS(Lots!$A$6:$A$505,F259,Lots!$B$6:$B$505,C259)&lt;&gt;1),"Lot et produit à vérifier","")))))))</x:f>
      </x:c>
    </x:row>
    <x:row r="260" ht="23" customHeight="1">
      <x:c r="A260" s="38"/>
      <x:c r="B260" s="50"/>
      <x:c r="C260" s="38"/>
      <x:c r="D260" s="51"/>
      <x:c r="E260" s="38"/>
      <x:c r="F260" s="38"/>
      <x:c r="G260" s="38"/>
      <x:c r="H260" s="38"/>
      <x:c r="I260" s="38"/>
      <x:c r="J260" s="47" t="str">
        <x:f>IF(A260="","",IF(COUNTIF($A$6:$A$505,A260)&gt;1,"Doublon ID",IF(COUNTIF(Catalogue!$A$6:$A$505,C260)&lt;&gt;1,"Code inconnu ou doublon",IF(OR(NOT(ISNUMBER(E260)),E260&lt;=0),"Quantité à corriger",IF(AND(D260&lt;&gt;"Entrée",D260&lt;&gt;"Sortie"),"Sens à corriger",IF(NOT(ISNUMBER(B260)),"Date à renseigner",IF(AND(F260&lt;&gt;"",COUNTIFS(Lots!$A$6:$A$505,F260,Lots!$B$6:$B$505,C260)&lt;&gt;1),"Lot et produit à vérifier","")))))))</x:f>
      </x:c>
    </x:row>
    <x:row r="261" ht="23" customHeight="1">
      <x:c r="A261" s="38"/>
      <x:c r="B261" s="50"/>
      <x:c r="C261" s="38"/>
      <x:c r="D261" s="51"/>
      <x:c r="E261" s="38"/>
      <x:c r="F261" s="38"/>
      <x:c r="G261" s="38"/>
      <x:c r="H261" s="38"/>
      <x:c r="I261" s="38"/>
      <x:c r="J261" s="47" t="str">
        <x:f>IF(A261="","",IF(COUNTIF($A$6:$A$505,A261)&gt;1,"Doublon ID",IF(COUNTIF(Catalogue!$A$6:$A$505,C261)&lt;&gt;1,"Code inconnu ou doublon",IF(OR(NOT(ISNUMBER(E261)),E261&lt;=0),"Quantité à corriger",IF(AND(D261&lt;&gt;"Entrée",D261&lt;&gt;"Sortie"),"Sens à corriger",IF(NOT(ISNUMBER(B261)),"Date à renseigner",IF(AND(F261&lt;&gt;"",COUNTIFS(Lots!$A$6:$A$505,F261,Lots!$B$6:$B$505,C261)&lt;&gt;1),"Lot et produit à vérifier","")))))))</x:f>
      </x:c>
    </x:row>
    <x:row r="262" ht="23" customHeight="1">
      <x:c r="A262" s="38"/>
      <x:c r="B262" s="50"/>
      <x:c r="C262" s="38"/>
      <x:c r="D262" s="51"/>
      <x:c r="E262" s="38"/>
      <x:c r="F262" s="38"/>
      <x:c r="G262" s="38"/>
      <x:c r="H262" s="38"/>
      <x:c r="I262" s="38"/>
      <x:c r="J262" s="47" t="str">
        <x:f>IF(A262="","",IF(COUNTIF($A$6:$A$505,A262)&gt;1,"Doublon ID",IF(COUNTIF(Catalogue!$A$6:$A$505,C262)&lt;&gt;1,"Code inconnu ou doublon",IF(OR(NOT(ISNUMBER(E262)),E262&lt;=0),"Quantité à corriger",IF(AND(D262&lt;&gt;"Entrée",D262&lt;&gt;"Sortie"),"Sens à corriger",IF(NOT(ISNUMBER(B262)),"Date à renseigner",IF(AND(F262&lt;&gt;"",COUNTIFS(Lots!$A$6:$A$505,F262,Lots!$B$6:$B$505,C262)&lt;&gt;1),"Lot et produit à vérifier","")))))))</x:f>
      </x:c>
    </x:row>
    <x:row r="263" ht="23" customHeight="1">
      <x:c r="A263" s="38"/>
      <x:c r="B263" s="50"/>
      <x:c r="C263" s="38"/>
      <x:c r="D263" s="51"/>
      <x:c r="E263" s="38"/>
      <x:c r="F263" s="38"/>
      <x:c r="G263" s="38"/>
      <x:c r="H263" s="38"/>
      <x:c r="I263" s="38"/>
      <x:c r="J263" s="47" t="str">
        <x:f>IF(A263="","",IF(COUNTIF($A$6:$A$505,A263)&gt;1,"Doublon ID",IF(COUNTIF(Catalogue!$A$6:$A$505,C263)&lt;&gt;1,"Code inconnu ou doublon",IF(OR(NOT(ISNUMBER(E263)),E263&lt;=0),"Quantité à corriger",IF(AND(D263&lt;&gt;"Entrée",D263&lt;&gt;"Sortie"),"Sens à corriger",IF(NOT(ISNUMBER(B263)),"Date à renseigner",IF(AND(F263&lt;&gt;"",COUNTIFS(Lots!$A$6:$A$505,F263,Lots!$B$6:$B$505,C263)&lt;&gt;1),"Lot et produit à vérifier","")))))))</x:f>
      </x:c>
    </x:row>
    <x:row r="264" ht="23" customHeight="1">
      <x:c r="A264" s="38"/>
      <x:c r="B264" s="50"/>
      <x:c r="C264" s="38"/>
      <x:c r="D264" s="51"/>
      <x:c r="E264" s="38"/>
      <x:c r="F264" s="38"/>
      <x:c r="G264" s="38"/>
      <x:c r="H264" s="38"/>
      <x:c r="I264" s="38"/>
      <x:c r="J264" s="47" t="str">
        <x:f>IF(A264="","",IF(COUNTIF($A$6:$A$505,A264)&gt;1,"Doublon ID",IF(COUNTIF(Catalogue!$A$6:$A$505,C264)&lt;&gt;1,"Code inconnu ou doublon",IF(OR(NOT(ISNUMBER(E264)),E264&lt;=0),"Quantité à corriger",IF(AND(D264&lt;&gt;"Entrée",D264&lt;&gt;"Sortie"),"Sens à corriger",IF(NOT(ISNUMBER(B264)),"Date à renseigner",IF(AND(F264&lt;&gt;"",COUNTIFS(Lots!$A$6:$A$505,F264,Lots!$B$6:$B$505,C264)&lt;&gt;1),"Lot et produit à vérifier","")))))))</x:f>
      </x:c>
    </x:row>
    <x:row r="265" ht="23" customHeight="1">
      <x:c r="A265" s="38"/>
      <x:c r="B265" s="50"/>
      <x:c r="C265" s="38"/>
      <x:c r="D265" s="51"/>
      <x:c r="E265" s="38"/>
      <x:c r="F265" s="38"/>
      <x:c r="G265" s="38"/>
      <x:c r="H265" s="38"/>
      <x:c r="I265" s="38"/>
      <x:c r="J265" s="47" t="str">
        <x:f>IF(A265="","",IF(COUNTIF($A$6:$A$505,A265)&gt;1,"Doublon ID",IF(COUNTIF(Catalogue!$A$6:$A$505,C265)&lt;&gt;1,"Code inconnu ou doublon",IF(OR(NOT(ISNUMBER(E265)),E265&lt;=0),"Quantité à corriger",IF(AND(D265&lt;&gt;"Entrée",D265&lt;&gt;"Sortie"),"Sens à corriger",IF(NOT(ISNUMBER(B265)),"Date à renseigner",IF(AND(F265&lt;&gt;"",COUNTIFS(Lots!$A$6:$A$505,F265,Lots!$B$6:$B$505,C265)&lt;&gt;1),"Lot et produit à vérifier","")))))))</x:f>
      </x:c>
    </x:row>
    <x:row r="266" ht="23" customHeight="1">
      <x:c r="A266" s="38"/>
      <x:c r="B266" s="50"/>
      <x:c r="C266" s="38"/>
      <x:c r="D266" s="51"/>
      <x:c r="E266" s="38"/>
      <x:c r="F266" s="38"/>
      <x:c r="G266" s="38"/>
      <x:c r="H266" s="38"/>
      <x:c r="I266" s="38"/>
      <x:c r="J266" s="47" t="str">
        <x:f>IF(A266="","",IF(COUNTIF($A$6:$A$505,A266)&gt;1,"Doublon ID",IF(COUNTIF(Catalogue!$A$6:$A$505,C266)&lt;&gt;1,"Code inconnu ou doublon",IF(OR(NOT(ISNUMBER(E266)),E266&lt;=0),"Quantité à corriger",IF(AND(D266&lt;&gt;"Entrée",D266&lt;&gt;"Sortie"),"Sens à corriger",IF(NOT(ISNUMBER(B266)),"Date à renseigner",IF(AND(F266&lt;&gt;"",COUNTIFS(Lots!$A$6:$A$505,F266,Lots!$B$6:$B$505,C266)&lt;&gt;1),"Lot et produit à vérifier","")))))))</x:f>
      </x:c>
    </x:row>
    <x:row r="267" ht="23" customHeight="1">
      <x:c r="A267" s="38"/>
      <x:c r="B267" s="50"/>
      <x:c r="C267" s="38"/>
      <x:c r="D267" s="51"/>
      <x:c r="E267" s="38"/>
      <x:c r="F267" s="38"/>
      <x:c r="G267" s="38"/>
      <x:c r="H267" s="38"/>
      <x:c r="I267" s="38"/>
      <x:c r="J267" s="47" t="str">
        <x:f>IF(A267="","",IF(COUNTIF($A$6:$A$505,A267)&gt;1,"Doublon ID",IF(COUNTIF(Catalogue!$A$6:$A$505,C267)&lt;&gt;1,"Code inconnu ou doublon",IF(OR(NOT(ISNUMBER(E267)),E267&lt;=0),"Quantité à corriger",IF(AND(D267&lt;&gt;"Entrée",D267&lt;&gt;"Sortie"),"Sens à corriger",IF(NOT(ISNUMBER(B267)),"Date à renseigner",IF(AND(F267&lt;&gt;"",COUNTIFS(Lots!$A$6:$A$505,F267,Lots!$B$6:$B$505,C267)&lt;&gt;1),"Lot et produit à vérifier","")))))))</x:f>
      </x:c>
    </x:row>
    <x:row r="268" ht="23" customHeight="1">
      <x:c r="A268" s="38"/>
      <x:c r="B268" s="50"/>
      <x:c r="C268" s="38"/>
      <x:c r="D268" s="51"/>
      <x:c r="E268" s="38"/>
      <x:c r="F268" s="38"/>
      <x:c r="G268" s="38"/>
      <x:c r="H268" s="38"/>
      <x:c r="I268" s="38"/>
      <x:c r="J268" s="47" t="str">
        <x:f>IF(A268="","",IF(COUNTIF($A$6:$A$505,A268)&gt;1,"Doublon ID",IF(COUNTIF(Catalogue!$A$6:$A$505,C268)&lt;&gt;1,"Code inconnu ou doublon",IF(OR(NOT(ISNUMBER(E268)),E268&lt;=0),"Quantité à corriger",IF(AND(D268&lt;&gt;"Entrée",D268&lt;&gt;"Sortie"),"Sens à corriger",IF(NOT(ISNUMBER(B268)),"Date à renseigner",IF(AND(F268&lt;&gt;"",COUNTIFS(Lots!$A$6:$A$505,F268,Lots!$B$6:$B$505,C268)&lt;&gt;1),"Lot et produit à vérifier","")))))))</x:f>
      </x:c>
    </x:row>
    <x:row r="269" ht="23" customHeight="1">
      <x:c r="A269" s="38"/>
      <x:c r="B269" s="50"/>
      <x:c r="C269" s="38"/>
      <x:c r="D269" s="51"/>
      <x:c r="E269" s="38"/>
      <x:c r="F269" s="38"/>
      <x:c r="G269" s="38"/>
      <x:c r="H269" s="38"/>
      <x:c r="I269" s="38"/>
      <x:c r="J269" s="47" t="str">
        <x:f>IF(A269="","",IF(COUNTIF($A$6:$A$505,A269)&gt;1,"Doublon ID",IF(COUNTIF(Catalogue!$A$6:$A$505,C269)&lt;&gt;1,"Code inconnu ou doublon",IF(OR(NOT(ISNUMBER(E269)),E269&lt;=0),"Quantité à corriger",IF(AND(D269&lt;&gt;"Entrée",D269&lt;&gt;"Sortie"),"Sens à corriger",IF(NOT(ISNUMBER(B269)),"Date à renseigner",IF(AND(F269&lt;&gt;"",COUNTIFS(Lots!$A$6:$A$505,F269,Lots!$B$6:$B$505,C269)&lt;&gt;1),"Lot et produit à vérifier","")))))))</x:f>
      </x:c>
    </x:row>
    <x:row r="270" ht="23" customHeight="1">
      <x:c r="A270" s="38"/>
      <x:c r="B270" s="50"/>
      <x:c r="C270" s="38"/>
      <x:c r="D270" s="51"/>
      <x:c r="E270" s="38"/>
      <x:c r="F270" s="38"/>
      <x:c r="G270" s="38"/>
      <x:c r="H270" s="38"/>
      <x:c r="I270" s="38"/>
      <x:c r="J270" s="47" t="str">
        <x:f>IF(A270="","",IF(COUNTIF($A$6:$A$505,A270)&gt;1,"Doublon ID",IF(COUNTIF(Catalogue!$A$6:$A$505,C270)&lt;&gt;1,"Code inconnu ou doublon",IF(OR(NOT(ISNUMBER(E270)),E270&lt;=0),"Quantité à corriger",IF(AND(D270&lt;&gt;"Entrée",D270&lt;&gt;"Sortie"),"Sens à corriger",IF(NOT(ISNUMBER(B270)),"Date à renseigner",IF(AND(F270&lt;&gt;"",COUNTIFS(Lots!$A$6:$A$505,F270,Lots!$B$6:$B$505,C270)&lt;&gt;1),"Lot et produit à vérifier","")))))))</x:f>
      </x:c>
    </x:row>
    <x:row r="271" ht="23" customHeight="1">
      <x:c r="A271" s="38"/>
      <x:c r="B271" s="50"/>
      <x:c r="C271" s="38"/>
      <x:c r="D271" s="51"/>
      <x:c r="E271" s="38"/>
      <x:c r="F271" s="38"/>
      <x:c r="G271" s="38"/>
      <x:c r="H271" s="38"/>
      <x:c r="I271" s="38"/>
      <x:c r="J271" s="47" t="str">
        <x:f>IF(A271="","",IF(COUNTIF($A$6:$A$505,A271)&gt;1,"Doublon ID",IF(COUNTIF(Catalogue!$A$6:$A$505,C271)&lt;&gt;1,"Code inconnu ou doublon",IF(OR(NOT(ISNUMBER(E271)),E271&lt;=0),"Quantité à corriger",IF(AND(D271&lt;&gt;"Entrée",D271&lt;&gt;"Sortie"),"Sens à corriger",IF(NOT(ISNUMBER(B271)),"Date à renseigner",IF(AND(F271&lt;&gt;"",COUNTIFS(Lots!$A$6:$A$505,F271,Lots!$B$6:$B$505,C271)&lt;&gt;1),"Lot et produit à vérifier","")))))))</x:f>
      </x:c>
    </x:row>
    <x:row r="272" ht="23" customHeight="1">
      <x:c r="A272" s="38"/>
      <x:c r="B272" s="50"/>
      <x:c r="C272" s="38"/>
      <x:c r="D272" s="51"/>
      <x:c r="E272" s="38"/>
      <x:c r="F272" s="38"/>
      <x:c r="G272" s="38"/>
      <x:c r="H272" s="38"/>
      <x:c r="I272" s="38"/>
      <x:c r="J272" s="47" t="str">
        <x:f>IF(A272="","",IF(COUNTIF($A$6:$A$505,A272)&gt;1,"Doublon ID",IF(COUNTIF(Catalogue!$A$6:$A$505,C272)&lt;&gt;1,"Code inconnu ou doublon",IF(OR(NOT(ISNUMBER(E272)),E272&lt;=0),"Quantité à corriger",IF(AND(D272&lt;&gt;"Entrée",D272&lt;&gt;"Sortie"),"Sens à corriger",IF(NOT(ISNUMBER(B272)),"Date à renseigner",IF(AND(F272&lt;&gt;"",COUNTIFS(Lots!$A$6:$A$505,F272,Lots!$B$6:$B$505,C272)&lt;&gt;1),"Lot et produit à vérifier","")))))))</x:f>
      </x:c>
    </x:row>
    <x:row r="273" ht="23" customHeight="1">
      <x:c r="A273" s="38"/>
      <x:c r="B273" s="50"/>
      <x:c r="C273" s="38"/>
      <x:c r="D273" s="51"/>
      <x:c r="E273" s="38"/>
      <x:c r="F273" s="38"/>
      <x:c r="G273" s="38"/>
      <x:c r="H273" s="38"/>
      <x:c r="I273" s="38"/>
      <x:c r="J273" s="47" t="str">
        <x:f>IF(A273="","",IF(COUNTIF($A$6:$A$505,A273)&gt;1,"Doublon ID",IF(COUNTIF(Catalogue!$A$6:$A$505,C273)&lt;&gt;1,"Code inconnu ou doublon",IF(OR(NOT(ISNUMBER(E273)),E273&lt;=0),"Quantité à corriger",IF(AND(D273&lt;&gt;"Entrée",D273&lt;&gt;"Sortie"),"Sens à corriger",IF(NOT(ISNUMBER(B273)),"Date à renseigner",IF(AND(F273&lt;&gt;"",COUNTIFS(Lots!$A$6:$A$505,F273,Lots!$B$6:$B$505,C273)&lt;&gt;1),"Lot et produit à vérifier","")))))))</x:f>
      </x:c>
    </x:row>
    <x:row r="274" ht="23" customHeight="1">
      <x:c r="A274" s="38"/>
      <x:c r="B274" s="50"/>
      <x:c r="C274" s="38"/>
      <x:c r="D274" s="51"/>
      <x:c r="E274" s="38"/>
      <x:c r="F274" s="38"/>
      <x:c r="G274" s="38"/>
      <x:c r="H274" s="38"/>
      <x:c r="I274" s="38"/>
      <x:c r="J274" s="47" t="str">
        <x:f>IF(A274="","",IF(COUNTIF($A$6:$A$505,A274)&gt;1,"Doublon ID",IF(COUNTIF(Catalogue!$A$6:$A$505,C274)&lt;&gt;1,"Code inconnu ou doublon",IF(OR(NOT(ISNUMBER(E274)),E274&lt;=0),"Quantité à corriger",IF(AND(D274&lt;&gt;"Entrée",D274&lt;&gt;"Sortie"),"Sens à corriger",IF(NOT(ISNUMBER(B274)),"Date à renseigner",IF(AND(F274&lt;&gt;"",COUNTIFS(Lots!$A$6:$A$505,F274,Lots!$B$6:$B$505,C274)&lt;&gt;1),"Lot et produit à vérifier","")))))))</x:f>
      </x:c>
    </x:row>
    <x:row r="275" ht="23" customHeight="1">
      <x:c r="A275" s="38"/>
      <x:c r="B275" s="50"/>
      <x:c r="C275" s="38"/>
      <x:c r="D275" s="51"/>
      <x:c r="E275" s="38"/>
      <x:c r="F275" s="38"/>
      <x:c r="G275" s="38"/>
      <x:c r="H275" s="38"/>
      <x:c r="I275" s="38"/>
      <x:c r="J275" s="47" t="str">
        <x:f>IF(A275="","",IF(COUNTIF($A$6:$A$505,A275)&gt;1,"Doublon ID",IF(COUNTIF(Catalogue!$A$6:$A$505,C275)&lt;&gt;1,"Code inconnu ou doublon",IF(OR(NOT(ISNUMBER(E275)),E275&lt;=0),"Quantité à corriger",IF(AND(D275&lt;&gt;"Entrée",D275&lt;&gt;"Sortie"),"Sens à corriger",IF(NOT(ISNUMBER(B275)),"Date à renseigner",IF(AND(F275&lt;&gt;"",COUNTIFS(Lots!$A$6:$A$505,F275,Lots!$B$6:$B$505,C275)&lt;&gt;1),"Lot et produit à vérifier","")))))))</x:f>
      </x:c>
    </x:row>
    <x:row r="276" ht="23" customHeight="1">
      <x:c r="A276" s="38"/>
      <x:c r="B276" s="50"/>
      <x:c r="C276" s="38"/>
      <x:c r="D276" s="51"/>
      <x:c r="E276" s="38"/>
      <x:c r="F276" s="38"/>
      <x:c r="G276" s="38"/>
      <x:c r="H276" s="38"/>
      <x:c r="I276" s="38"/>
      <x:c r="J276" s="47" t="str">
        <x:f>IF(A276="","",IF(COUNTIF($A$6:$A$505,A276)&gt;1,"Doublon ID",IF(COUNTIF(Catalogue!$A$6:$A$505,C276)&lt;&gt;1,"Code inconnu ou doublon",IF(OR(NOT(ISNUMBER(E276)),E276&lt;=0),"Quantité à corriger",IF(AND(D276&lt;&gt;"Entrée",D276&lt;&gt;"Sortie"),"Sens à corriger",IF(NOT(ISNUMBER(B276)),"Date à renseigner",IF(AND(F276&lt;&gt;"",COUNTIFS(Lots!$A$6:$A$505,F276,Lots!$B$6:$B$505,C276)&lt;&gt;1),"Lot et produit à vérifier","")))))))</x:f>
      </x:c>
    </x:row>
    <x:row r="277" ht="23" customHeight="1">
      <x:c r="A277" s="38"/>
      <x:c r="B277" s="50"/>
      <x:c r="C277" s="38"/>
      <x:c r="D277" s="51"/>
      <x:c r="E277" s="38"/>
      <x:c r="F277" s="38"/>
      <x:c r="G277" s="38"/>
      <x:c r="H277" s="38"/>
      <x:c r="I277" s="38"/>
      <x:c r="J277" s="47" t="str">
        <x:f>IF(A277="","",IF(COUNTIF($A$6:$A$505,A277)&gt;1,"Doublon ID",IF(COUNTIF(Catalogue!$A$6:$A$505,C277)&lt;&gt;1,"Code inconnu ou doublon",IF(OR(NOT(ISNUMBER(E277)),E277&lt;=0),"Quantité à corriger",IF(AND(D277&lt;&gt;"Entrée",D277&lt;&gt;"Sortie"),"Sens à corriger",IF(NOT(ISNUMBER(B277)),"Date à renseigner",IF(AND(F277&lt;&gt;"",COUNTIFS(Lots!$A$6:$A$505,F277,Lots!$B$6:$B$505,C277)&lt;&gt;1),"Lot et produit à vérifier","")))))))</x:f>
      </x:c>
    </x:row>
    <x:row r="278" ht="23" customHeight="1">
      <x:c r="A278" s="38"/>
      <x:c r="B278" s="50"/>
      <x:c r="C278" s="38"/>
      <x:c r="D278" s="51"/>
      <x:c r="E278" s="38"/>
      <x:c r="F278" s="38"/>
      <x:c r="G278" s="38"/>
      <x:c r="H278" s="38"/>
      <x:c r="I278" s="38"/>
      <x:c r="J278" s="47" t="str">
        <x:f>IF(A278="","",IF(COUNTIF($A$6:$A$505,A278)&gt;1,"Doublon ID",IF(COUNTIF(Catalogue!$A$6:$A$505,C278)&lt;&gt;1,"Code inconnu ou doublon",IF(OR(NOT(ISNUMBER(E278)),E278&lt;=0),"Quantité à corriger",IF(AND(D278&lt;&gt;"Entrée",D278&lt;&gt;"Sortie"),"Sens à corriger",IF(NOT(ISNUMBER(B278)),"Date à renseigner",IF(AND(F278&lt;&gt;"",COUNTIFS(Lots!$A$6:$A$505,F278,Lots!$B$6:$B$505,C278)&lt;&gt;1),"Lot et produit à vérifier","")))))))</x:f>
      </x:c>
    </x:row>
    <x:row r="279" ht="23" customHeight="1">
      <x:c r="A279" s="38"/>
      <x:c r="B279" s="50"/>
      <x:c r="C279" s="38"/>
      <x:c r="D279" s="51"/>
      <x:c r="E279" s="38"/>
      <x:c r="F279" s="38"/>
      <x:c r="G279" s="38"/>
      <x:c r="H279" s="38"/>
      <x:c r="I279" s="38"/>
      <x:c r="J279" s="47" t="str">
        <x:f>IF(A279="","",IF(COUNTIF($A$6:$A$505,A279)&gt;1,"Doublon ID",IF(COUNTIF(Catalogue!$A$6:$A$505,C279)&lt;&gt;1,"Code inconnu ou doublon",IF(OR(NOT(ISNUMBER(E279)),E279&lt;=0),"Quantité à corriger",IF(AND(D279&lt;&gt;"Entrée",D279&lt;&gt;"Sortie"),"Sens à corriger",IF(NOT(ISNUMBER(B279)),"Date à renseigner",IF(AND(F279&lt;&gt;"",COUNTIFS(Lots!$A$6:$A$505,F279,Lots!$B$6:$B$505,C279)&lt;&gt;1),"Lot et produit à vérifier","")))))))</x:f>
      </x:c>
    </x:row>
    <x:row r="280" ht="23" customHeight="1">
      <x:c r="A280" s="38"/>
      <x:c r="B280" s="50"/>
      <x:c r="C280" s="38"/>
      <x:c r="D280" s="51"/>
      <x:c r="E280" s="38"/>
      <x:c r="F280" s="38"/>
      <x:c r="G280" s="38"/>
      <x:c r="H280" s="38"/>
      <x:c r="I280" s="38"/>
      <x:c r="J280" s="47" t="str">
        <x:f>IF(A280="","",IF(COUNTIF($A$6:$A$505,A280)&gt;1,"Doublon ID",IF(COUNTIF(Catalogue!$A$6:$A$505,C280)&lt;&gt;1,"Code inconnu ou doublon",IF(OR(NOT(ISNUMBER(E280)),E280&lt;=0),"Quantité à corriger",IF(AND(D280&lt;&gt;"Entrée",D280&lt;&gt;"Sortie"),"Sens à corriger",IF(NOT(ISNUMBER(B280)),"Date à renseigner",IF(AND(F280&lt;&gt;"",COUNTIFS(Lots!$A$6:$A$505,F280,Lots!$B$6:$B$505,C280)&lt;&gt;1),"Lot et produit à vérifier","")))))))</x:f>
      </x:c>
    </x:row>
    <x:row r="281" ht="23" customHeight="1">
      <x:c r="A281" s="38"/>
      <x:c r="B281" s="50"/>
      <x:c r="C281" s="38"/>
      <x:c r="D281" s="51"/>
      <x:c r="E281" s="38"/>
      <x:c r="F281" s="38"/>
      <x:c r="G281" s="38"/>
      <x:c r="H281" s="38"/>
      <x:c r="I281" s="38"/>
      <x:c r="J281" s="47" t="str">
        <x:f>IF(A281="","",IF(COUNTIF($A$6:$A$505,A281)&gt;1,"Doublon ID",IF(COUNTIF(Catalogue!$A$6:$A$505,C281)&lt;&gt;1,"Code inconnu ou doublon",IF(OR(NOT(ISNUMBER(E281)),E281&lt;=0),"Quantité à corriger",IF(AND(D281&lt;&gt;"Entrée",D281&lt;&gt;"Sortie"),"Sens à corriger",IF(NOT(ISNUMBER(B281)),"Date à renseigner",IF(AND(F281&lt;&gt;"",COUNTIFS(Lots!$A$6:$A$505,F281,Lots!$B$6:$B$505,C281)&lt;&gt;1),"Lot et produit à vérifier","")))))))</x:f>
      </x:c>
    </x:row>
    <x:row r="282" ht="23" customHeight="1">
      <x:c r="A282" s="38"/>
      <x:c r="B282" s="50"/>
      <x:c r="C282" s="38"/>
      <x:c r="D282" s="51"/>
      <x:c r="E282" s="38"/>
      <x:c r="F282" s="38"/>
      <x:c r="G282" s="38"/>
      <x:c r="H282" s="38"/>
      <x:c r="I282" s="38"/>
      <x:c r="J282" s="47" t="str">
        <x:f>IF(A282="","",IF(COUNTIF($A$6:$A$505,A282)&gt;1,"Doublon ID",IF(COUNTIF(Catalogue!$A$6:$A$505,C282)&lt;&gt;1,"Code inconnu ou doublon",IF(OR(NOT(ISNUMBER(E282)),E282&lt;=0),"Quantité à corriger",IF(AND(D282&lt;&gt;"Entrée",D282&lt;&gt;"Sortie"),"Sens à corriger",IF(NOT(ISNUMBER(B282)),"Date à renseigner",IF(AND(F282&lt;&gt;"",COUNTIFS(Lots!$A$6:$A$505,F282,Lots!$B$6:$B$505,C282)&lt;&gt;1),"Lot et produit à vérifier","")))))))</x:f>
      </x:c>
    </x:row>
    <x:row r="283" ht="23" customHeight="1">
      <x:c r="A283" s="38"/>
      <x:c r="B283" s="50"/>
      <x:c r="C283" s="38"/>
      <x:c r="D283" s="51"/>
      <x:c r="E283" s="38"/>
      <x:c r="F283" s="38"/>
      <x:c r="G283" s="38"/>
      <x:c r="H283" s="38"/>
      <x:c r="I283" s="38"/>
      <x:c r="J283" s="47" t="str">
        <x:f>IF(A283="","",IF(COUNTIF($A$6:$A$505,A283)&gt;1,"Doublon ID",IF(COUNTIF(Catalogue!$A$6:$A$505,C283)&lt;&gt;1,"Code inconnu ou doublon",IF(OR(NOT(ISNUMBER(E283)),E283&lt;=0),"Quantité à corriger",IF(AND(D283&lt;&gt;"Entrée",D283&lt;&gt;"Sortie"),"Sens à corriger",IF(NOT(ISNUMBER(B283)),"Date à renseigner",IF(AND(F283&lt;&gt;"",COUNTIFS(Lots!$A$6:$A$505,F283,Lots!$B$6:$B$505,C283)&lt;&gt;1),"Lot et produit à vérifier","")))))))</x:f>
      </x:c>
    </x:row>
    <x:row r="284" ht="23" customHeight="1">
      <x:c r="A284" s="38"/>
      <x:c r="B284" s="50"/>
      <x:c r="C284" s="38"/>
      <x:c r="D284" s="51"/>
      <x:c r="E284" s="38"/>
      <x:c r="F284" s="38"/>
      <x:c r="G284" s="38"/>
      <x:c r="H284" s="38"/>
      <x:c r="I284" s="38"/>
      <x:c r="J284" s="47" t="str">
        <x:f>IF(A284="","",IF(COUNTIF($A$6:$A$505,A284)&gt;1,"Doublon ID",IF(COUNTIF(Catalogue!$A$6:$A$505,C284)&lt;&gt;1,"Code inconnu ou doublon",IF(OR(NOT(ISNUMBER(E284)),E284&lt;=0),"Quantité à corriger",IF(AND(D284&lt;&gt;"Entrée",D284&lt;&gt;"Sortie"),"Sens à corriger",IF(NOT(ISNUMBER(B284)),"Date à renseigner",IF(AND(F284&lt;&gt;"",COUNTIFS(Lots!$A$6:$A$505,F284,Lots!$B$6:$B$505,C284)&lt;&gt;1),"Lot et produit à vérifier","")))))))</x:f>
      </x:c>
    </x:row>
    <x:row r="285" ht="23" customHeight="1">
      <x:c r="A285" s="38"/>
      <x:c r="B285" s="50"/>
      <x:c r="C285" s="38"/>
      <x:c r="D285" s="51"/>
      <x:c r="E285" s="38"/>
      <x:c r="F285" s="38"/>
      <x:c r="G285" s="38"/>
      <x:c r="H285" s="38"/>
      <x:c r="I285" s="38"/>
      <x:c r="J285" s="47" t="str">
        <x:f>IF(A285="","",IF(COUNTIF($A$6:$A$505,A285)&gt;1,"Doublon ID",IF(COUNTIF(Catalogue!$A$6:$A$505,C285)&lt;&gt;1,"Code inconnu ou doublon",IF(OR(NOT(ISNUMBER(E285)),E285&lt;=0),"Quantité à corriger",IF(AND(D285&lt;&gt;"Entrée",D285&lt;&gt;"Sortie"),"Sens à corriger",IF(NOT(ISNUMBER(B285)),"Date à renseigner",IF(AND(F285&lt;&gt;"",COUNTIFS(Lots!$A$6:$A$505,F285,Lots!$B$6:$B$505,C285)&lt;&gt;1),"Lot et produit à vérifier","")))))))</x:f>
      </x:c>
    </x:row>
    <x:row r="286" ht="23" customHeight="1">
      <x:c r="A286" s="38"/>
      <x:c r="B286" s="50"/>
      <x:c r="C286" s="38"/>
      <x:c r="D286" s="51"/>
      <x:c r="E286" s="38"/>
      <x:c r="F286" s="38"/>
      <x:c r="G286" s="38"/>
      <x:c r="H286" s="38"/>
      <x:c r="I286" s="38"/>
      <x:c r="J286" s="47" t="str">
        <x:f>IF(A286="","",IF(COUNTIF($A$6:$A$505,A286)&gt;1,"Doublon ID",IF(COUNTIF(Catalogue!$A$6:$A$505,C286)&lt;&gt;1,"Code inconnu ou doublon",IF(OR(NOT(ISNUMBER(E286)),E286&lt;=0),"Quantité à corriger",IF(AND(D286&lt;&gt;"Entrée",D286&lt;&gt;"Sortie"),"Sens à corriger",IF(NOT(ISNUMBER(B286)),"Date à renseigner",IF(AND(F286&lt;&gt;"",COUNTIFS(Lots!$A$6:$A$505,F286,Lots!$B$6:$B$505,C286)&lt;&gt;1),"Lot et produit à vérifier","")))))))</x:f>
      </x:c>
    </x:row>
    <x:row r="287" ht="23" customHeight="1">
      <x:c r="A287" s="38"/>
      <x:c r="B287" s="50"/>
      <x:c r="C287" s="38"/>
      <x:c r="D287" s="51"/>
      <x:c r="E287" s="38"/>
      <x:c r="F287" s="38"/>
      <x:c r="G287" s="38"/>
      <x:c r="H287" s="38"/>
      <x:c r="I287" s="38"/>
      <x:c r="J287" s="47" t="str">
        <x:f>IF(A287="","",IF(COUNTIF($A$6:$A$505,A287)&gt;1,"Doublon ID",IF(COUNTIF(Catalogue!$A$6:$A$505,C287)&lt;&gt;1,"Code inconnu ou doublon",IF(OR(NOT(ISNUMBER(E287)),E287&lt;=0),"Quantité à corriger",IF(AND(D287&lt;&gt;"Entrée",D287&lt;&gt;"Sortie"),"Sens à corriger",IF(NOT(ISNUMBER(B287)),"Date à renseigner",IF(AND(F287&lt;&gt;"",COUNTIFS(Lots!$A$6:$A$505,F287,Lots!$B$6:$B$505,C287)&lt;&gt;1),"Lot et produit à vérifier","")))))))</x:f>
      </x:c>
    </x:row>
    <x:row r="288" ht="23" customHeight="1">
      <x:c r="A288" s="38"/>
      <x:c r="B288" s="50"/>
      <x:c r="C288" s="38"/>
      <x:c r="D288" s="51"/>
      <x:c r="E288" s="38"/>
      <x:c r="F288" s="38"/>
      <x:c r="G288" s="38"/>
      <x:c r="H288" s="38"/>
      <x:c r="I288" s="38"/>
      <x:c r="J288" s="47" t="str">
        <x:f>IF(A288="","",IF(COUNTIF($A$6:$A$505,A288)&gt;1,"Doublon ID",IF(COUNTIF(Catalogue!$A$6:$A$505,C288)&lt;&gt;1,"Code inconnu ou doublon",IF(OR(NOT(ISNUMBER(E288)),E288&lt;=0),"Quantité à corriger",IF(AND(D288&lt;&gt;"Entrée",D288&lt;&gt;"Sortie"),"Sens à corriger",IF(NOT(ISNUMBER(B288)),"Date à renseigner",IF(AND(F288&lt;&gt;"",COUNTIFS(Lots!$A$6:$A$505,F288,Lots!$B$6:$B$505,C288)&lt;&gt;1),"Lot et produit à vérifier","")))))))</x:f>
      </x:c>
    </x:row>
    <x:row r="289" ht="23" customHeight="1">
      <x:c r="A289" s="38"/>
      <x:c r="B289" s="50"/>
      <x:c r="C289" s="38"/>
      <x:c r="D289" s="51"/>
      <x:c r="E289" s="38"/>
      <x:c r="F289" s="38"/>
      <x:c r="G289" s="38"/>
      <x:c r="H289" s="38"/>
      <x:c r="I289" s="38"/>
      <x:c r="J289" s="47" t="str">
        <x:f>IF(A289="","",IF(COUNTIF($A$6:$A$505,A289)&gt;1,"Doublon ID",IF(COUNTIF(Catalogue!$A$6:$A$505,C289)&lt;&gt;1,"Code inconnu ou doublon",IF(OR(NOT(ISNUMBER(E289)),E289&lt;=0),"Quantité à corriger",IF(AND(D289&lt;&gt;"Entrée",D289&lt;&gt;"Sortie"),"Sens à corriger",IF(NOT(ISNUMBER(B289)),"Date à renseigner",IF(AND(F289&lt;&gt;"",COUNTIFS(Lots!$A$6:$A$505,F289,Lots!$B$6:$B$505,C289)&lt;&gt;1),"Lot et produit à vérifier","")))))))</x:f>
      </x:c>
    </x:row>
    <x:row r="290" ht="23" customHeight="1">
      <x:c r="A290" s="38"/>
      <x:c r="B290" s="50"/>
      <x:c r="C290" s="38"/>
      <x:c r="D290" s="51"/>
      <x:c r="E290" s="38"/>
      <x:c r="F290" s="38"/>
      <x:c r="G290" s="38"/>
      <x:c r="H290" s="38"/>
      <x:c r="I290" s="38"/>
      <x:c r="J290" s="47" t="str">
        <x:f>IF(A290="","",IF(COUNTIF($A$6:$A$505,A290)&gt;1,"Doublon ID",IF(COUNTIF(Catalogue!$A$6:$A$505,C290)&lt;&gt;1,"Code inconnu ou doublon",IF(OR(NOT(ISNUMBER(E290)),E290&lt;=0),"Quantité à corriger",IF(AND(D290&lt;&gt;"Entrée",D290&lt;&gt;"Sortie"),"Sens à corriger",IF(NOT(ISNUMBER(B290)),"Date à renseigner",IF(AND(F290&lt;&gt;"",COUNTIFS(Lots!$A$6:$A$505,F290,Lots!$B$6:$B$505,C290)&lt;&gt;1),"Lot et produit à vérifier","")))))))</x:f>
      </x:c>
    </x:row>
    <x:row r="291" ht="23" customHeight="1">
      <x:c r="A291" s="38"/>
      <x:c r="B291" s="50"/>
      <x:c r="C291" s="38"/>
      <x:c r="D291" s="51"/>
      <x:c r="E291" s="38"/>
      <x:c r="F291" s="38"/>
      <x:c r="G291" s="38"/>
      <x:c r="H291" s="38"/>
      <x:c r="I291" s="38"/>
      <x:c r="J291" s="47" t="str">
        <x:f>IF(A291="","",IF(COUNTIF($A$6:$A$505,A291)&gt;1,"Doublon ID",IF(COUNTIF(Catalogue!$A$6:$A$505,C291)&lt;&gt;1,"Code inconnu ou doublon",IF(OR(NOT(ISNUMBER(E291)),E291&lt;=0),"Quantité à corriger",IF(AND(D291&lt;&gt;"Entrée",D291&lt;&gt;"Sortie"),"Sens à corriger",IF(NOT(ISNUMBER(B291)),"Date à renseigner",IF(AND(F291&lt;&gt;"",COUNTIFS(Lots!$A$6:$A$505,F291,Lots!$B$6:$B$505,C291)&lt;&gt;1),"Lot et produit à vérifier","")))))))</x:f>
      </x:c>
    </x:row>
    <x:row r="292" ht="23" customHeight="1">
      <x:c r="A292" s="38"/>
      <x:c r="B292" s="50"/>
      <x:c r="C292" s="38"/>
      <x:c r="D292" s="51"/>
      <x:c r="E292" s="38"/>
      <x:c r="F292" s="38"/>
      <x:c r="G292" s="38"/>
      <x:c r="H292" s="38"/>
      <x:c r="I292" s="38"/>
      <x:c r="J292" s="47" t="str">
        <x:f>IF(A292="","",IF(COUNTIF($A$6:$A$505,A292)&gt;1,"Doublon ID",IF(COUNTIF(Catalogue!$A$6:$A$505,C292)&lt;&gt;1,"Code inconnu ou doublon",IF(OR(NOT(ISNUMBER(E292)),E292&lt;=0),"Quantité à corriger",IF(AND(D292&lt;&gt;"Entrée",D292&lt;&gt;"Sortie"),"Sens à corriger",IF(NOT(ISNUMBER(B292)),"Date à renseigner",IF(AND(F292&lt;&gt;"",COUNTIFS(Lots!$A$6:$A$505,F292,Lots!$B$6:$B$505,C292)&lt;&gt;1),"Lot et produit à vérifier","")))))))</x:f>
      </x:c>
    </x:row>
    <x:row r="293" ht="23" customHeight="1">
      <x:c r="A293" s="38"/>
      <x:c r="B293" s="50"/>
      <x:c r="C293" s="38"/>
      <x:c r="D293" s="51"/>
      <x:c r="E293" s="38"/>
      <x:c r="F293" s="38"/>
      <x:c r="G293" s="38"/>
      <x:c r="H293" s="38"/>
      <x:c r="I293" s="38"/>
      <x:c r="J293" s="47" t="str">
        <x:f>IF(A293="","",IF(COUNTIF($A$6:$A$505,A293)&gt;1,"Doublon ID",IF(COUNTIF(Catalogue!$A$6:$A$505,C293)&lt;&gt;1,"Code inconnu ou doublon",IF(OR(NOT(ISNUMBER(E293)),E293&lt;=0),"Quantité à corriger",IF(AND(D293&lt;&gt;"Entrée",D293&lt;&gt;"Sortie"),"Sens à corriger",IF(NOT(ISNUMBER(B293)),"Date à renseigner",IF(AND(F293&lt;&gt;"",COUNTIFS(Lots!$A$6:$A$505,F293,Lots!$B$6:$B$505,C293)&lt;&gt;1),"Lot et produit à vérifier","")))))))</x:f>
      </x:c>
    </x:row>
    <x:row r="294" ht="23" customHeight="1">
      <x:c r="A294" s="38"/>
      <x:c r="B294" s="50"/>
      <x:c r="C294" s="38"/>
      <x:c r="D294" s="51"/>
      <x:c r="E294" s="38"/>
      <x:c r="F294" s="38"/>
      <x:c r="G294" s="38"/>
      <x:c r="H294" s="38"/>
      <x:c r="I294" s="38"/>
      <x:c r="J294" s="47" t="str">
        <x:f>IF(A294="","",IF(COUNTIF($A$6:$A$505,A294)&gt;1,"Doublon ID",IF(COUNTIF(Catalogue!$A$6:$A$505,C294)&lt;&gt;1,"Code inconnu ou doublon",IF(OR(NOT(ISNUMBER(E294)),E294&lt;=0),"Quantité à corriger",IF(AND(D294&lt;&gt;"Entrée",D294&lt;&gt;"Sortie"),"Sens à corriger",IF(NOT(ISNUMBER(B294)),"Date à renseigner",IF(AND(F294&lt;&gt;"",COUNTIFS(Lots!$A$6:$A$505,F294,Lots!$B$6:$B$505,C294)&lt;&gt;1),"Lot et produit à vérifier","")))))))</x:f>
      </x:c>
    </x:row>
    <x:row r="295" ht="23" customHeight="1">
      <x:c r="A295" s="38"/>
      <x:c r="B295" s="50"/>
      <x:c r="C295" s="38"/>
      <x:c r="D295" s="51"/>
      <x:c r="E295" s="38"/>
      <x:c r="F295" s="38"/>
      <x:c r="G295" s="38"/>
      <x:c r="H295" s="38"/>
      <x:c r="I295" s="38"/>
      <x:c r="J295" s="47" t="str">
        <x:f>IF(A295="","",IF(COUNTIF($A$6:$A$505,A295)&gt;1,"Doublon ID",IF(COUNTIF(Catalogue!$A$6:$A$505,C295)&lt;&gt;1,"Code inconnu ou doublon",IF(OR(NOT(ISNUMBER(E295)),E295&lt;=0),"Quantité à corriger",IF(AND(D295&lt;&gt;"Entrée",D295&lt;&gt;"Sortie"),"Sens à corriger",IF(NOT(ISNUMBER(B295)),"Date à renseigner",IF(AND(F295&lt;&gt;"",COUNTIFS(Lots!$A$6:$A$505,F295,Lots!$B$6:$B$505,C295)&lt;&gt;1),"Lot et produit à vérifier","")))))))</x:f>
      </x:c>
    </x:row>
    <x:row r="296" ht="23" customHeight="1">
      <x:c r="A296" s="38"/>
      <x:c r="B296" s="50"/>
      <x:c r="C296" s="38"/>
      <x:c r="D296" s="51"/>
      <x:c r="E296" s="38"/>
      <x:c r="F296" s="38"/>
      <x:c r="G296" s="38"/>
      <x:c r="H296" s="38"/>
      <x:c r="I296" s="38"/>
      <x:c r="J296" s="47" t="str">
        <x:f>IF(A296="","",IF(COUNTIF($A$6:$A$505,A296)&gt;1,"Doublon ID",IF(COUNTIF(Catalogue!$A$6:$A$505,C296)&lt;&gt;1,"Code inconnu ou doublon",IF(OR(NOT(ISNUMBER(E296)),E296&lt;=0),"Quantité à corriger",IF(AND(D296&lt;&gt;"Entrée",D296&lt;&gt;"Sortie"),"Sens à corriger",IF(NOT(ISNUMBER(B296)),"Date à renseigner",IF(AND(F296&lt;&gt;"",COUNTIFS(Lots!$A$6:$A$505,F296,Lots!$B$6:$B$505,C296)&lt;&gt;1),"Lot et produit à vérifier","")))))))</x:f>
      </x:c>
    </x:row>
    <x:row r="297" ht="23" customHeight="1">
      <x:c r="A297" s="38"/>
      <x:c r="B297" s="50"/>
      <x:c r="C297" s="38"/>
      <x:c r="D297" s="51"/>
      <x:c r="E297" s="38"/>
      <x:c r="F297" s="38"/>
      <x:c r="G297" s="38"/>
      <x:c r="H297" s="38"/>
      <x:c r="I297" s="38"/>
      <x:c r="J297" s="47" t="str">
        <x:f>IF(A297="","",IF(COUNTIF($A$6:$A$505,A297)&gt;1,"Doublon ID",IF(COUNTIF(Catalogue!$A$6:$A$505,C297)&lt;&gt;1,"Code inconnu ou doublon",IF(OR(NOT(ISNUMBER(E297)),E297&lt;=0),"Quantité à corriger",IF(AND(D297&lt;&gt;"Entrée",D297&lt;&gt;"Sortie"),"Sens à corriger",IF(NOT(ISNUMBER(B297)),"Date à renseigner",IF(AND(F297&lt;&gt;"",COUNTIFS(Lots!$A$6:$A$505,F297,Lots!$B$6:$B$505,C297)&lt;&gt;1),"Lot et produit à vérifier","")))))))</x:f>
      </x:c>
    </x:row>
    <x:row r="298" ht="23" customHeight="1">
      <x:c r="A298" s="38"/>
      <x:c r="B298" s="50"/>
      <x:c r="C298" s="38"/>
      <x:c r="D298" s="51"/>
      <x:c r="E298" s="38"/>
      <x:c r="F298" s="38"/>
      <x:c r="G298" s="38"/>
      <x:c r="H298" s="38"/>
      <x:c r="I298" s="38"/>
      <x:c r="J298" s="47" t="str">
        <x:f>IF(A298="","",IF(COUNTIF($A$6:$A$505,A298)&gt;1,"Doublon ID",IF(COUNTIF(Catalogue!$A$6:$A$505,C298)&lt;&gt;1,"Code inconnu ou doublon",IF(OR(NOT(ISNUMBER(E298)),E298&lt;=0),"Quantité à corriger",IF(AND(D298&lt;&gt;"Entrée",D298&lt;&gt;"Sortie"),"Sens à corriger",IF(NOT(ISNUMBER(B298)),"Date à renseigner",IF(AND(F298&lt;&gt;"",COUNTIFS(Lots!$A$6:$A$505,F298,Lots!$B$6:$B$505,C298)&lt;&gt;1),"Lot et produit à vérifier","")))))))</x:f>
      </x:c>
    </x:row>
    <x:row r="299" ht="23" customHeight="1">
      <x:c r="A299" s="38"/>
      <x:c r="B299" s="50"/>
      <x:c r="C299" s="38"/>
      <x:c r="D299" s="51"/>
      <x:c r="E299" s="38"/>
      <x:c r="F299" s="38"/>
      <x:c r="G299" s="38"/>
      <x:c r="H299" s="38"/>
      <x:c r="I299" s="38"/>
      <x:c r="J299" s="47" t="str">
        <x:f>IF(A299="","",IF(COUNTIF($A$6:$A$505,A299)&gt;1,"Doublon ID",IF(COUNTIF(Catalogue!$A$6:$A$505,C299)&lt;&gt;1,"Code inconnu ou doublon",IF(OR(NOT(ISNUMBER(E299)),E299&lt;=0),"Quantité à corriger",IF(AND(D299&lt;&gt;"Entrée",D299&lt;&gt;"Sortie"),"Sens à corriger",IF(NOT(ISNUMBER(B299)),"Date à renseigner",IF(AND(F299&lt;&gt;"",COUNTIFS(Lots!$A$6:$A$505,F299,Lots!$B$6:$B$505,C299)&lt;&gt;1),"Lot et produit à vérifier","")))))))</x:f>
      </x:c>
    </x:row>
    <x:row r="300" ht="23" customHeight="1">
      <x:c r="A300" s="38"/>
      <x:c r="B300" s="50"/>
      <x:c r="C300" s="38"/>
      <x:c r="D300" s="51"/>
      <x:c r="E300" s="38"/>
      <x:c r="F300" s="38"/>
      <x:c r="G300" s="38"/>
      <x:c r="H300" s="38"/>
      <x:c r="I300" s="38"/>
      <x:c r="J300" s="47" t="str">
        <x:f>IF(A300="","",IF(COUNTIF($A$6:$A$505,A300)&gt;1,"Doublon ID",IF(COUNTIF(Catalogue!$A$6:$A$505,C300)&lt;&gt;1,"Code inconnu ou doublon",IF(OR(NOT(ISNUMBER(E300)),E300&lt;=0),"Quantité à corriger",IF(AND(D300&lt;&gt;"Entrée",D300&lt;&gt;"Sortie"),"Sens à corriger",IF(NOT(ISNUMBER(B300)),"Date à renseigner",IF(AND(F300&lt;&gt;"",COUNTIFS(Lots!$A$6:$A$505,F300,Lots!$B$6:$B$505,C300)&lt;&gt;1),"Lot et produit à vérifier","")))))))</x:f>
      </x:c>
    </x:row>
    <x:row r="301" ht="23" customHeight="1">
      <x:c r="A301" s="38"/>
      <x:c r="B301" s="50"/>
      <x:c r="C301" s="38"/>
      <x:c r="D301" s="51"/>
      <x:c r="E301" s="38"/>
      <x:c r="F301" s="38"/>
      <x:c r="G301" s="38"/>
      <x:c r="H301" s="38"/>
      <x:c r="I301" s="38"/>
      <x:c r="J301" s="47" t="str">
        <x:f>IF(A301="","",IF(COUNTIF($A$6:$A$505,A301)&gt;1,"Doublon ID",IF(COUNTIF(Catalogue!$A$6:$A$505,C301)&lt;&gt;1,"Code inconnu ou doublon",IF(OR(NOT(ISNUMBER(E301)),E301&lt;=0),"Quantité à corriger",IF(AND(D301&lt;&gt;"Entrée",D301&lt;&gt;"Sortie"),"Sens à corriger",IF(NOT(ISNUMBER(B301)),"Date à renseigner",IF(AND(F301&lt;&gt;"",COUNTIFS(Lots!$A$6:$A$505,F301,Lots!$B$6:$B$505,C301)&lt;&gt;1),"Lot et produit à vérifier","")))))))</x:f>
      </x:c>
    </x:row>
    <x:row r="302" ht="23" customHeight="1">
      <x:c r="A302" s="38"/>
      <x:c r="B302" s="50"/>
      <x:c r="C302" s="38"/>
      <x:c r="D302" s="51"/>
      <x:c r="E302" s="38"/>
      <x:c r="F302" s="38"/>
      <x:c r="G302" s="38"/>
      <x:c r="H302" s="38"/>
      <x:c r="I302" s="38"/>
      <x:c r="J302" s="47" t="str">
        <x:f>IF(A302="","",IF(COUNTIF($A$6:$A$505,A302)&gt;1,"Doublon ID",IF(COUNTIF(Catalogue!$A$6:$A$505,C302)&lt;&gt;1,"Code inconnu ou doublon",IF(OR(NOT(ISNUMBER(E302)),E302&lt;=0),"Quantité à corriger",IF(AND(D302&lt;&gt;"Entrée",D302&lt;&gt;"Sortie"),"Sens à corriger",IF(NOT(ISNUMBER(B302)),"Date à renseigner",IF(AND(F302&lt;&gt;"",COUNTIFS(Lots!$A$6:$A$505,F302,Lots!$B$6:$B$505,C302)&lt;&gt;1),"Lot et produit à vérifier","")))))))</x:f>
      </x:c>
    </x:row>
    <x:row r="303" ht="23" customHeight="1">
      <x:c r="A303" s="38"/>
      <x:c r="B303" s="50"/>
      <x:c r="C303" s="38"/>
      <x:c r="D303" s="51"/>
      <x:c r="E303" s="38"/>
      <x:c r="F303" s="38"/>
      <x:c r="G303" s="38"/>
      <x:c r="H303" s="38"/>
      <x:c r="I303" s="38"/>
      <x:c r="J303" s="47" t="str">
        <x:f>IF(A303="","",IF(COUNTIF($A$6:$A$505,A303)&gt;1,"Doublon ID",IF(COUNTIF(Catalogue!$A$6:$A$505,C303)&lt;&gt;1,"Code inconnu ou doublon",IF(OR(NOT(ISNUMBER(E303)),E303&lt;=0),"Quantité à corriger",IF(AND(D303&lt;&gt;"Entrée",D303&lt;&gt;"Sortie"),"Sens à corriger",IF(NOT(ISNUMBER(B303)),"Date à renseigner",IF(AND(F303&lt;&gt;"",COUNTIFS(Lots!$A$6:$A$505,F303,Lots!$B$6:$B$505,C303)&lt;&gt;1),"Lot et produit à vérifier","")))))))</x:f>
      </x:c>
    </x:row>
    <x:row r="304" ht="23" customHeight="1">
      <x:c r="A304" s="38"/>
      <x:c r="B304" s="50"/>
      <x:c r="C304" s="38"/>
      <x:c r="D304" s="51"/>
      <x:c r="E304" s="38"/>
      <x:c r="F304" s="38"/>
      <x:c r="G304" s="38"/>
      <x:c r="H304" s="38"/>
      <x:c r="I304" s="38"/>
      <x:c r="J304" s="47" t="str">
        <x:f>IF(A304="","",IF(COUNTIF($A$6:$A$505,A304)&gt;1,"Doublon ID",IF(COUNTIF(Catalogue!$A$6:$A$505,C304)&lt;&gt;1,"Code inconnu ou doublon",IF(OR(NOT(ISNUMBER(E304)),E304&lt;=0),"Quantité à corriger",IF(AND(D304&lt;&gt;"Entrée",D304&lt;&gt;"Sortie"),"Sens à corriger",IF(NOT(ISNUMBER(B304)),"Date à renseigner",IF(AND(F304&lt;&gt;"",COUNTIFS(Lots!$A$6:$A$505,F304,Lots!$B$6:$B$505,C304)&lt;&gt;1),"Lot et produit à vérifier","")))))))</x:f>
      </x:c>
    </x:row>
    <x:row r="305" ht="23" customHeight="1">
      <x:c r="A305" s="38"/>
      <x:c r="B305" s="50"/>
      <x:c r="C305" s="38"/>
      <x:c r="D305" s="51"/>
      <x:c r="E305" s="38"/>
      <x:c r="F305" s="38"/>
      <x:c r="G305" s="38"/>
      <x:c r="H305" s="38"/>
      <x:c r="I305" s="38"/>
      <x:c r="J305" s="47" t="str">
        <x:f>IF(A305="","",IF(COUNTIF($A$6:$A$505,A305)&gt;1,"Doublon ID",IF(COUNTIF(Catalogue!$A$6:$A$505,C305)&lt;&gt;1,"Code inconnu ou doublon",IF(OR(NOT(ISNUMBER(E305)),E305&lt;=0),"Quantité à corriger",IF(AND(D305&lt;&gt;"Entrée",D305&lt;&gt;"Sortie"),"Sens à corriger",IF(NOT(ISNUMBER(B305)),"Date à renseigner",IF(AND(F305&lt;&gt;"",COUNTIFS(Lots!$A$6:$A$505,F305,Lots!$B$6:$B$505,C305)&lt;&gt;1),"Lot et produit à vérifier","")))))))</x:f>
      </x:c>
    </x:row>
    <x:row r="306" ht="23" customHeight="1">
      <x:c r="A306" s="38"/>
      <x:c r="B306" s="50"/>
      <x:c r="C306" s="38"/>
      <x:c r="D306" s="51"/>
      <x:c r="E306" s="38"/>
      <x:c r="F306" s="38"/>
      <x:c r="G306" s="38"/>
      <x:c r="H306" s="38"/>
      <x:c r="I306" s="38"/>
      <x:c r="J306" s="47" t="str">
        <x:f>IF(A306="","",IF(COUNTIF($A$6:$A$505,A306)&gt;1,"Doublon ID",IF(COUNTIF(Catalogue!$A$6:$A$505,C306)&lt;&gt;1,"Code inconnu ou doublon",IF(OR(NOT(ISNUMBER(E306)),E306&lt;=0),"Quantité à corriger",IF(AND(D306&lt;&gt;"Entrée",D306&lt;&gt;"Sortie"),"Sens à corriger",IF(NOT(ISNUMBER(B306)),"Date à renseigner",IF(AND(F306&lt;&gt;"",COUNTIFS(Lots!$A$6:$A$505,F306,Lots!$B$6:$B$505,C306)&lt;&gt;1),"Lot et produit à vérifier","")))))))</x:f>
      </x:c>
    </x:row>
    <x:row r="307" ht="23" customHeight="1">
      <x:c r="A307" s="38"/>
      <x:c r="B307" s="50"/>
      <x:c r="C307" s="38"/>
      <x:c r="D307" s="51"/>
      <x:c r="E307" s="38"/>
      <x:c r="F307" s="38"/>
      <x:c r="G307" s="38"/>
      <x:c r="H307" s="38"/>
      <x:c r="I307" s="38"/>
      <x:c r="J307" s="47" t="str">
        <x:f>IF(A307="","",IF(COUNTIF($A$6:$A$505,A307)&gt;1,"Doublon ID",IF(COUNTIF(Catalogue!$A$6:$A$505,C307)&lt;&gt;1,"Code inconnu ou doublon",IF(OR(NOT(ISNUMBER(E307)),E307&lt;=0),"Quantité à corriger",IF(AND(D307&lt;&gt;"Entrée",D307&lt;&gt;"Sortie"),"Sens à corriger",IF(NOT(ISNUMBER(B307)),"Date à renseigner",IF(AND(F307&lt;&gt;"",COUNTIFS(Lots!$A$6:$A$505,F307,Lots!$B$6:$B$505,C307)&lt;&gt;1),"Lot et produit à vérifier","")))))))</x:f>
      </x:c>
    </x:row>
    <x:row r="308" ht="23" customHeight="1">
      <x:c r="A308" s="38"/>
      <x:c r="B308" s="50"/>
      <x:c r="C308" s="38"/>
      <x:c r="D308" s="51"/>
      <x:c r="E308" s="38"/>
      <x:c r="F308" s="38"/>
      <x:c r="G308" s="38"/>
      <x:c r="H308" s="38"/>
      <x:c r="I308" s="38"/>
      <x:c r="J308" s="47" t="str">
        <x:f>IF(A308="","",IF(COUNTIF($A$6:$A$505,A308)&gt;1,"Doublon ID",IF(COUNTIF(Catalogue!$A$6:$A$505,C308)&lt;&gt;1,"Code inconnu ou doublon",IF(OR(NOT(ISNUMBER(E308)),E308&lt;=0),"Quantité à corriger",IF(AND(D308&lt;&gt;"Entrée",D308&lt;&gt;"Sortie"),"Sens à corriger",IF(NOT(ISNUMBER(B308)),"Date à renseigner",IF(AND(F308&lt;&gt;"",COUNTIFS(Lots!$A$6:$A$505,F308,Lots!$B$6:$B$505,C308)&lt;&gt;1),"Lot et produit à vérifier","")))))))</x:f>
      </x:c>
    </x:row>
    <x:row r="309" ht="23" customHeight="1">
      <x:c r="A309" s="38"/>
      <x:c r="B309" s="50"/>
      <x:c r="C309" s="38"/>
      <x:c r="D309" s="51"/>
      <x:c r="E309" s="38"/>
      <x:c r="F309" s="38"/>
      <x:c r="G309" s="38"/>
      <x:c r="H309" s="38"/>
      <x:c r="I309" s="38"/>
      <x:c r="J309" s="47" t="str">
        <x:f>IF(A309="","",IF(COUNTIF($A$6:$A$505,A309)&gt;1,"Doublon ID",IF(COUNTIF(Catalogue!$A$6:$A$505,C309)&lt;&gt;1,"Code inconnu ou doublon",IF(OR(NOT(ISNUMBER(E309)),E309&lt;=0),"Quantité à corriger",IF(AND(D309&lt;&gt;"Entrée",D309&lt;&gt;"Sortie"),"Sens à corriger",IF(NOT(ISNUMBER(B309)),"Date à renseigner",IF(AND(F309&lt;&gt;"",COUNTIFS(Lots!$A$6:$A$505,F309,Lots!$B$6:$B$505,C309)&lt;&gt;1),"Lot et produit à vérifier","")))))))</x:f>
      </x:c>
    </x:row>
    <x:row r="310" ht="23" customHeight="1">
      <x:c r="A310" s="38"/>
      <x:c r="B310" s="50"/>
      <x:c r="C310" s="38"/>
      <x:c r="D310" s="51"/>
      <x:c r="E310" s="38"/>
      <x:c r="F310" s="38"/>
      <x:c r="G310" s="38"/>
      <x:c r="H310" s="38"/>
      <x:c r="I310" s="38"/>
      <x:c r="J310" s="47" t="str">
        <x:f>IF(A310="","",IF(COUNTIF($A$6:$A$505,A310)&gt;1,"Doublon ID",IF(COUNTIF(Catalogue!$A$6:$A$505,C310)&lt;&gt;1,"Code inconnu ou doublon",IF(OR(NOT(ISNUMBER(E310)),E310&lt;=0),"Quantité à corriger",IF(AND(D310&lt;&gt;"Entrée",D310&lt;&gt;"Sortie"),"Sens à corriger",IF(NOT(ISNUMBER(B310)),"Date à renseigner",IF(AND(F310&lt;&gt;"",COUNTIFS(Lots!$A$6:$A$505,F310,Lots!$B$6:$B$505,C310)&lt;&gt;1),"Lot et produit à vérifier","")))))))</x:f>
      </x:c>
    </x:row>
    <x:row r="311" ht="23" customHeight="1">
      <x:c r="A311" s="38"/>
      <x:c r="B311" s="50"/>
      <x:c r="C311" s="38"/>
      <x:c r="D311" s="51"/>
      <x:c r="E311" s="38"/>
      <x:c r="F311" s="38"/>
      <x:c r="G311" s="38"/>
      <x:c r="H311" s="38"/>
      <x:c r="I311" s="38"/>
      <x:c r="J311" s="47" t="str">
        <x:f>IF(A311="","",IF(COUNTIF($A$6:$A$505,A311)&gt;1,"Doublon ID",IF(COUNTIF(Catalogue!$A$6:$A$505,C311)&lt;&gt;1,"Code inconnu ou doublon",IF(OR(NOT(ISNUMBER(E311)),E311&lt;=0),"Quantité à corriger",IF(AND(D311&lt;&gt;"Entrée",D311&lt;&gt;"Sortie"),"Sens à corriger",IF(NOT(ISNUMBER(B311)),"Date à renseigner",IF(AND(F311&lt;&gt;"",COUNTIFS(Lots!$A$6:$A$505,F311,Lots!$B$6:$B$505,C311)&lt;&gt;1),"Lot et produit à vérifier","")))))))</x:f>
      </x:c>
    </x:row>
    <x:row r="312" ht="23" customHeight="1">
      <x:c r="A312" s="38"/>
      <x:c r="B312" s="50"/>
      <x:c r="C312" s="38"/>
      <x:c r="D312" s="51"/>
      <x:c r="E312" s="38"/>
      <x:c r="F312" s="38"/>
      <x:c r="G312" s="38"/>
      <x:c r="H312" s="38"/>
      <x:c r="I312" s="38"/>
      <x:c r="J312" s="47" t="str">
        <x:f>IF(A312="","",IF(COUNTIF($A$6:$A$505,A312)&gt;1,"Doublon ID",IF(COUNTIF(Catalogue!$A$6:$A$505,C312)&lt;&gt;1,"Code inconnu ou doublon",IF(OR(NOT(ISNUMBER(E312)),E312&lt;=0),"Quantité à corriger",IF(AND(D312&lt;&gt;"Entrée",D312&lt;&gt;"Sortie"),"Sens à corriger",IF(NOT(ISNUMBER(B312)),"Date à renseigner",IF(AND(F312&lt;&gt;"",COUNTIFS(Lots!$A$6:$A$505,F312,Lots!$B$6:$B$505,C312)&lt;&gt;1),"Lot et produit à vérifier","")))))))</x:f>
      </x:c>
    </x:row>
    <x:row r="313" ht="23" customHeight="1">
      <x:c r="A313" s="38"/>
      <x:c r="B313" s="50"/>
      <x:c r="C313" s="38"/>
      <x:c r="D313" s="51"/>
      <x:c r="E313" s="38"/>
      <x:c r="F313" s="38"/>
      <x:c r="G313" s="38"/>
      <x:c r="H313" s="38"/>
      <x:c r="I313" s="38"/>
      <x:c r="J313" s="47" t="str">
        <x:f>IF(A313="","",IF(COUNTIF($A$6:$A$505,A313)&gt;1,"Doublon ID",IF(COUNTIF(Catalogue!$A$6:$A$505,C313)&lt;&gt;1,"Code inconnu ou doublon",IF(OR(NOT(ISNUMBER(E313)),E313&lt;=0),"Quantité à corriger",IF(AND(D313&lt;&gt;"Entrée",D313&lt;&gt;"Sortie"),"Sens à corriger",IF(NOT(ISNUMBER(B313)),"Date à renseigner",IF(AND(F313&lt;&gt;"",COUNTIFS(Lots!$A$6:$A$505,F313,Lots!$B$6:$B$505,C313)&lt;&gt;1),"Lot et produit à vérifier","")))))))</x:f>
      </x:c>
    </x:row>
    <x:row r="314" ht="23" customHeight="1">
      <x:c r="A314" s="38"/>
      <x:c r="B314" s="50"/>
      <x:c r="C314" s="38"/>
      <x:c r="D314" s="51"/>
      <x:c r="E314" s="38"/>
      <x:c r="F314" s="38"/>
      <x:c r="G314" s="38"/>
      <x:c r="H314" s="38"/>
      <x:c r="I314" s="38"/>
      <x:c r="J314" s="47" t="str">
        <x:f>IF(A314="","",IF(COUNTIF($A$6:$A$505,A314)&gt;1,"Doublon ID",IF(COUNTIF(Catalogue!$A$6:$A$505,C314)&lt;&gt;1,"Code inconnu ou doublon",IF(OR(NOT(ISNUMBER(E314)),E314&lt;=0),"Quantité à corriger",IF(AND(D314&lt;&gt;"Entrée",D314&lt;&gt;"Sortie"),"Sens à corriger",IF(NOT(ISNUMBER(B314)),"Date à renseigner",IF(AND(F314&lt;&gt;"",COUNTIFS(Lots!$A$6:$A$505,F314,Lots!$B$6:$B$505,C314)&lt;&gt;1),"Lot et produit à vérifier","")))))))</x:f>
      </x:c>
    </x:row>
    <x:row r="315" ht="23" customHeight="1">
      <x:c r="A315" s="38"/>
      <x:c r="B315" s="50"/>
      <x:c r="C315" s="38"/>
      <x:c r="D315" s="51"/>
      <x:c r="E315" s="38"/>
      <x:c r="F315" s="38"/>
      <x:c r="G315" s="38"/>
      <x:c r="H315" s="38"/>
      <x:c r="I315" s="38"/>
      <x:c r="J315" s="47" t="str">
        <x:f>IF(A315="","",IF(COUNTIF($A$6:$A$505,A315)&gt;1,"Doublon ID",IF(COUNTIF(Catalogue!$A$6:$A$505,C315)&lt;&gt;1,"Code inconnu ou doublon",IF(OR(NOT(ISNUMBER(E315)),E315&lt;=0),"Quantité à corriger",IF(AND(D315&lt;&gt;"Entrée",D315&lt;&gt;"Sortie"),"Sens à corriger",IF(NOT(ISNUMBER(B315)),"Date à renseigner",IF(AND(F315&lt;&gt;"",COUNTIFS(Lots!$A$6:$A$505,F315,Lots!$B$6:$B$505,C315)&lt;&gt;1),"Lot et produit à vérifier","")))))))</x:f>
      </x:c>
    </x:row>
    <x:row r="316" ht="23" customHeight="1">
      <x:c r="A316" s="38"/>
      <x:c r="B316" s="50"/>
      <x:c r="C316" s="38"/>
      <x:c r="D316" s="51"/>
      <x:c r="E316" s="38"/>
      <x:c r="F316" s="38"/>
      <x:c r="G316" s="38"/>
      <x:c r="H316" s="38"/>
      <x:c r="I316" s="38"/>
      <x:c r="J316" s="47" t="str">
        <x:f>IF(A316="","",IF(COUNTIF($A$6:$A$505,A316)&gt;1,"Doublon ID",IF(COUNTIF(Catalogue!$A$6:$A$505,C316)&lt;&gt;1,"Code inconnu ou doublon",IF(OR(NOT(ISNUMBER(E316)),E316&lt;=0),"Quantité à corriger",IF(AND(D316&lt;&gt;"Entrée",D316&lt;&gt;"Sortie"),"Sens à corriger",IF(NOT(ISNUMBER(B316)),"Date à renseigner",IF(AND(F316&lt;&gt;"",COUNTIFS(Lots!$A$6:$A$505,F316,Lots!$B$6:$B$505,C316)&lt;&gt;1),"Lot et produit à vérifier","")))))))</x:f>
      </x:c>
    </x:row>
    <x:row r="317" ht="23" customHeight="1">
      <x:c r="A317" s="38"/>
      <x:c r="B317" s="50"/>
      <x:c r="C317" s="38"/>
      <x:c r="D317" s="51"/>
      <x:c r="E317" s="38"/>
      <x:c r="F317" s="38"/>
      <x:c r="G317" s="38"/>
      <x:c r="H317" s="38"/>
      <x:c r="I317" s="38"/>
      <x:c r="J317" s="47" t="str">
        <x:f>IF(A317="","",IF(COUNTIF($A$6:$A$505,A317)&gt;1,"Doublon ID",IF(COUNTIF(Catalogue!$A$6:$A$505,C317)&lt;&gt;1,"Code inconnu ou doublon",IF(OR(NOT(ISNUMBER(E317)),E317&lt;=0),"Quantité à corriger",IF(AND(D317&lt;&gt;"Entrée",D317&lt;&gt;"Sortie"),"Sens à corriger",IF(NOT(ISNUMBER(B317)),"Date à renseigner",IF(AND(F317&lt;&gt;"",COUNTIFS(Lots!$A$6:$A$505,F317,Lots!$B$6:$B$505,C317)&lt;&gt;1),"Lot et produit à vérifier","")))))))</x:f>
      </x:c>
    </x:row>
    <x:row r="318" ht="23" customHeight="1">
      <x:c r="A318" s="38"/>
      <x:c r="B318" s="50"/>
      <x:c r="C318" s="38"/>
      <x:c r="D318" s="51"/>
      <x:c r="E318" s="38"/>
      <x:c r="F318" s="38"/>
      <x:c r="G318" s="38"/>
      <x:c r="H318" s="38"/>
      <x:c r="I318" s="38"/>
      <x:c r="J318" s="47" t="str">
        <x:f>IF(A318="","",IF(COUNTIF($A$6:$A$505,A318)&gt;1,"Doublon ID",IF(COUNTIF(Catalogue!$A$6:$A$505,C318)&lt;&gt;1,"Code inconnu ou doublon",IF(OR(NOT(ISNUMBER(E318)),E318&lt;=0),"Quantité à corriger",IF(AND(D318&lt;&gt;"Entrée",D318&lt;&gt;"Sortie"),"Sens à corriger",IF(NOT(ISNUMBER(B318)),"Date à renseigner",IF(AND(F318&lt;&gt;"",COUNTIFS(Lots!$A$6:$A$505,F318,Lots!$B$6:$B$505,C318)&lt;&gt;1),"Lot et produit à vérifier","")))))))</x:f>
      </x:c>
    </x:row>
    <x:row r="319" ht="23" customHeight="1">
      <x:c r="A319" s="38"/>
      <x:c r="B319" s="50"/>
      <x:c r="C319" s="38"/>
      <x:c r="D319" s="51"/>
      <x:c r="E319" s="38"/>
      <x:c r="F319" s="38"/>
      <x:c r="G319" s="38"/>
      <x:c r="H319" s="38"/>
      <x:c r="I319" s="38"/>
      <x:c r="J319" s="47" t="str">
        <x:f>IF(A319="","",IF(COUNTIF($A$6:$A$505,A319)&gt;1,"Doublon ID",IF(COUNTIF(Catalogue!$A$6:$A$505,C319)&lt;&gt;1,"Code inconnu ou doublon",IF(OR(NOT(ISNUMBER(E319)),E319&lt;=0),"Quantité à corriger",IF(AND(D319&lt;&gt;"Entrée",D319&lt;&gt;"Sortie"),"Sens à corriger",IF(NOT(ISNUMBER(B319)),"Date à renseigner",IF(AND(F319&lt;&gt;"",COUNTIFS(Lots!$A$6:$A$505,F319,Lots!$B$6:$B$505,C319)&lt;&gt;1),"Lot et produit à vérifier","")))))))</x:f>
      </x:c>
    </x:row>
    <x:row r="320" ht="23" customHeight="1">
      <x:c r="A320" s="38"/>
      <x:c r="B320" s="50"/>
      <x:c r="C320" s="38"/>
      <x:c r="D320" s="51"/>
      <x:c r="E320" s="38"/>
      <x:c r="F320" s="38"/>
      <x:c r="G320" s="38"/>
      <x:c r="H320" s="38"/>
      <x:c r="I320" s="38"/>
      <x:c r="J320" s="47" t="str">
        <x:f>IF(A320="","",IF(COUNTIF($A$6:$A$505,A320)&gt;1,"Doublon ID",IF(COUNTIF(Catalogue!$A$6:$A$505,C320)&lt;&gt;1,"Code inconnu ou doublon",IF(OR(NOT(ISNUMBER(E320)),E320&lt;=0),"Quantité à corriger",IF(AND(D320&lt;&gt;"Entrée",D320&lt;&gt;"Sortie"),"Sens à corriger",IF(NOT(ISNUMBER(B320)),"Date à renseigner",IF(AND(F320&lt;&gt;"",COUNTIFS(Lots!$A$6:$A$505,F320,Lots!$B$6:$B$505,C320)&lt;&gt;1),"Lot et produit à vérifier","")))))))</x:f>
      </x:c>
    </x:row>
    <x:row r="321" ht="23" customHeight="1">
      <x:c r="A321" s="38"/>
      <x:c r="B321" s="50"/>
      <x:c r="C321" s="38"/>
      <x:c r="D321" s="51"/>
      <x:c r="E321" s="38"/>
      <x:c r="F321" s="38"/>
      <x:c r="G321" s="38"/>
      <x:c r="H321" s="38"/>
      <x:c r="I321" s="38"/>
      <x:c r="J321" s="47" t="str">
        <x:f>IF(A321="","",IF(COUNTIF($A$6:$A$505,A321)&gt;1,"Doublon ID",IF(COUNTIF(Catalogue!$A$6:$A$505,C321)&lt;&gt;1,"Code inconnu ou doublon",IF(OR(NOT(ISNUMBER(E321)),E321&lt;=0),"Quantité à corriger",IF(AND(D321&lt;&gt;"Entrée",D321&lt;&gt;"Sortie"),"Sens à corriger",IF(NOT(ISNUMBER(B321)),"Date à renseigner",IF(AND(F321&lt;&gt;"",COUNTIFS(Lots!$A$6:$A$505,F321,Lots!$B$6:$B$505,C321)&lt;&gt;1),"Lot et produit à vérifier","")))))))</x:f>
      </x:c>
    </x:row>
    <x:row r="322" ht="23" customHeight="1">
      <x:c r="A322" s="38"/>
      <x:c r="B322" s="50"/>
      <x:c r="C322" s="38"/>
      <x:c r="D322" s="51"/>
      <x:c r="E322" s="38"/>
      <x:c r="F322" s="38"/>
      <x:c r="G322" s="38"/>
      <x:c r="H322" s="38"/>
      <x:c r="I322" s="38"/>
      <x:c r="J322" s="47" t="str">
        <x:f>IF(A322="","",IF(COUNTIF($A$6:$A$505,A322)&gt;1,"Doublon ID",IF(COUNTIF(Catalogue!$A$6:$A$505,C322)&lt;&gt;1,"Code inconnu ou doublon",IF(OR(NOT(ISNUMBER(E322)),E322&lt;=0),"Quantité à corriger",IF(AND(D322&lt;&gt;"Entrée",D322&lt;&gt;"Sortie"),"Sens à corriger",IF(NOT(ISNUMBER(B322)),"Date à renseigner",IF(AND(F322&lt;&gt;"",COUNTIFS(Lots!$A$6:$A$505,F322,Lots!$B$6:$B$505,C322)&lt;&gt;1),"Lot et produit à vérifier","")))))))</x:f>
      </x:c>
    </x:row>
    <x:row r="323" ht="23" customHeight="1">
      <x:c r="A323" s="38"/>
      <x:c r="B323" s="50"/>
      <x:c r="C323" s="38"/>
      <x:c r="D323" s="51"/>
      <x:c r="E323" s="38"/>
      <x:c r="F323" s="38"/>
      <x:c r="G323" s="38"/>
      <x:c r="H323" s="38"/>
      <x:c r="I323" s="38"/>
      <x:c r="J323" s="47" t="str">
        <x:f>IF(A323="","",IF(COUNTIF($A$6:$A$505,A323)&gt;1,"Doublon ID",IF(COUNTIF(Catalogue!$A$6:$A$505,C323)&lt;&gt;1,"Code inconnu ou doublon",IF(OR(NOT(ISNUMBER(E323)),E323&lt;=0),"Quantité à corriger",IF(AND(D323&lt;&gt;"Entrée",D323&lt;&gt;"Sortie"),"Sens à corriger",IF(NOT(ISNUMBER(B323)),"Date à renseigner",IF(AND(F323&lt;&gt;"",COUNTIFS(Lots!$A$6:$A$505,F323,Lots!$B$6:$B$505,C323)&lt;&gt;1),"Lot et produit à vérifier","")))))))</x:f>
      </x:c>
    </x:row>
    <x:row r="324" ht="23" customHeight="1">
      <x:c r="A324" s="38"/>
      <x:c r="B324" s="50"/>
      <x:c r="C324" s="38"/>
      <x:c r="D324" s="51"/>
      <x:c r="E324" s="38"/>
      <x:c r="F324" s="38"/>
      <x:c r="G324" s="38"/>
      <x:c r="H324" s="38"/>
      <x:c r="I324" s="38"/>
      <x:c r="J324" s="47" t="str">
        <x:f>IF(A324="","",IF(COUNTIF($A$6:$A$505,A324)&gt;1,"Doublon ID",IF(COUNTIF(Catalogue!$A$6:$A$505,C324)&lt;&gt;1,"Code inconnu ou doublon",IF(OR(NOT(ISNUMBER(E324)),E324&lt;=0),"Quantité à corriger",IF(AND(D324&lt;&gt;"Entrée",D324&lt;&gt;"Sortie"),"Sens à corriger",IF(NOT(ISNUMBER(B324)),"Date à renseigner",IF(AND(F324&lt;&gt;"",COUNTIFS(Lots!$A$6:$A$505,F324,Lots!$B$6:$B$505,C324)&lt;&gt;1),"Lot et produit à vérifier","")))))))</x:f>
      </x:c>
    </x:row>
    <x:row r="325" ht="23" customHeight="1">
      <x:c r="A325" s="38"/>
      <x:c r="B325" s="50"/>
      <x:c r="C325" s="38"/>
      <x:c r="D325" s="51"/>
      <x:c r="E325" s="38"/>
      <x:c r="F325" s="38"/>
      <x:c r="G325" s="38"/>
      <x:c r="H325" s="38"/>
      <x:c r="I325" s="38"/>
      <x:c r="J325" s="47" t="str">
        <x:f>IF(A325="","",IF(COUNTIF($A$6:$A$505,A325)&gt;1,"Doublon ID",IF(COUNTIF(Catalogue!$A$6:$A$505,C325)&lt;&gt;1,"Code inconnu ou doublon",IF(OR(NOT(ISNUMBER(E325)),E325&lt;=0),"Quantité à corriger",IF(AND(D325&lt;&gt;"Entrée",D325&lt;&gt;"Sortie"),"Sens à corriger",IF(NOT(ISNUMBER(B325)),"Date à renseigner",IF(AND(F325&lt;&gt;"",COUNTIFS(Lots!$A$6:$A$505,F325,Lots!$B$6:$B$505,C325)&lt;&gt;1),"Lot et produit à vérifier","")))))))</x:f>
      </x:c>
    </x:row>
    <x:row r="326" ht="23" customHeight="1">
      <x:c r="A326" s="38"/>
      <x:c r="B326" s="50"/>
      <x:c r="C326" s="38"/>
      <x:c r="D326" s="51"/>
      <x:c r="E326" s="38"/>
      <x:c r="F326" s="38"/>
      <x:c r="G326" s="38"/>
      <x:c r="H326" s="38"/>
      <x:c r="I326" s="38"/>
      <x:c r="J326" s="47" t="str">
        <x:f>IF(A326="","",IF(COUNTIF($A$6:$A$505,A326)&gt;1,"Doublon ID",IF(COUNTIF(Catalogue!$A$6:$A$505,C326)&lt;&gt;1,"Code inconnu ou doublon",IF(OR(NOT(ISNUMBER(E326)),E326&lt;=0),"Quantité à corriger",IF(AND(D326&lt;&gt;"Entrée",D326&lt;&gt;"Sortie"),"Sens à corriger",IF(NOT(ISNUMBER(B326)),"Date à renseigner",IF(AND(F326&lt;&gt;"",COUNTIFS(Lots!$A$6:$A$505,F326,Lots!$B$6:$B$505,C326)&lt;&gt;1),"Lot et produit à vérifier","")))))))</x:f>
      </x:c>
    </x:row>
    <x:row r="327" ht="23" customHeight="1">
      <x:c r="A327" s="38"/>
      <x:c r="B327" s="50"/>
      <x:c r="C327" s="38"/>
      <x:c r="D327" s="51"/>
      <x:c r="E327" s="38"/>
      <x:c r="F327" s="38"/>
      <x:c r="G327" s="38"/>
      <x:c r="H327" s="38"/>
      <x:c r="I327" s="38"/>
      <x:c r="J327" s="47" t="str">
        <x:f>IF(A327="","",IF(COUNTIF($A$6:$A$505,A327)&gt;1,"Doublon ID",IF(COUNTIF(Catalogue!$A$6:$A$505,C327)&lt;&gt;1,"Code inconnu ou doublon",IF(OR(NOT(ISNUMBER(E327)),E327&lt;=0),"Quantité à corriger",IF(AND(D327&lt;&gt;"Entrée",D327&lt;&gt;"Sortie"),"Sens à corriger",IF(NOT(ISNUMBER(B327)),"Date à renseigner",IF(AND(F327&lt;&gt;"",COUNTIFS(Lots!$A$6:$A$505,F327,Lots!$B$6:$B$505,C327)&lt;&gt;1),"Lot et produit à vérifier","")))))))</x:f>
      </x:c>
    </x:row>
    <x:row r="328" ht="23" customHeight="1">
      <x:c r="A328" s="38"/>
      <x:c r="B328" s="50"/>
      <x:c r="C328" s="38"/>
      <x:c r="D328" s="51"/>
      <x:c r="E328" s="38"/>
      <x:c r="F328" s="38"/>
      <x:c r="G328" s="38"/>
      <x:c r="H328" s="38"/>
      <x:c r="I328" s="38"/>
      <x:c r="J328" s="47" t="str">
        <x:f>IF(A328="","",IF(COUNTIF($A$6:$A$505,A328)&gt;1,"Doublon ID",IF(COUNTIF(Catalogue!$A$6:$A$505,C328)&lt;&gt;1,"Code inconnu ou doublon",IF(OR(NOT(ISNUMBER(E328)),E328&lt;=0),"Quantité à corriger",IF(AND(D328&lt;&gt;"Entrée",D328&lt;&gt;"Sortie"),"Sens à corriger",IF(NOT(ISNUMBER(B328)),"Date à renseigner",IF(AND(F328&lt;&gt;"",COUNTIFS(Lots!$A$6:$A$505,F328,Lots!$B$6:$B$505,C328)&lt;&gt;1),"Lot et produit à vérifier","")))))))</x:f>
      </x:c>
    </x:row>
    <x:row r="329" ht="23" customHeight="1">
      <x:c r="A329" s="38"/>
      <x:c r="B329" s="50"/>
      <x:c r="C329" s="38"/>
      <x:c r="D329" s="51"/>
      <x:c r="E329" s="38"/>
      <x:c r="F329" s="38"/>
      <x:c r="G329" s="38"/>
      <x:c r="H329" s="38"/>
      <x:c r="I329" s="38"/>
      <x:c r="J329" s="47" t="str">
        <x:f>IF(A329="","",IF(COUNTIF($A$6:$A$505,A329)&gt;1,"Doublon ID",IF(COUNTIF(Catalogue!$A$6:$A$505,C329)&lt;&gt;1,"Code inconnu ou doublon",IF(OR(NOT(ISNUMBER(E329)),E329&lt;=0),"Quantité à corriger",IF(AND(D329&lt;&gt;"Entrée",D329&lt;&gt;"Sortie"),"Sens à corriger",IF(NOT(ISNUMBER(B329)),"Date à renseigner",IF(AND(F329&lt;&gt;"",COUNTIFS(Lots!$A$6:$A$505,F329,Lots!$B$6:$B$505,C329)&lt;&gt;1),"Lot et produit à vérifier","")))))))</x:f>
      </x:c>
    </x:row>
    <x:row r="330" ht="23" customHeight="1">
      <x:c r="A330" s="38"/>
      <x:c r="B330" s="50"/>
      <x:c r="C330" s="38"/>
      <x:c r="D330" s="51"/>
      <x:c r="E330" s="38"/>
      <x:c r="F330" s="38"/>
      <x:c r="G330" s="38"/>
      <x:c r="H330" s="38"/>
      <x:c r="I330" s="38"/>
      <x:c r="J330" s="47" t="str">
        <x:f>IF(A330="","",IF(COUNTIF($A$6:$A$505,A330)&gt;1,"Doublon ID",IF(COUNTIF(Catalogue!$A$6:$A$505,C330)&lt;&gt;1,"Code inconnu ou doublon",IF(OR(NOT(ISNUMBER(E330)),E330&lt;=0),"Quantité à corriger",IF(AND(D330&lt;&gt;"Entrée",D330&lt;&gt;"Sortie"),"Sens à corriger",IF(NOT(ISNUMBER(B330)),"Date à renseigner",IF(AND(F330&lt;&gt;"",COUNTIFS(Lots!$A$6:$A$505,F330,Lots!$B$6:$B$505,C330)&lt;&gt;1),"Lot et produit à vérifier","")))))))</x:f>
      </x:c>
    </x:row>
    <x:row r="331" ht="23" customHeight="1">
      <x:c r="A331" s="38"/>
      <x:c r="B331" s="50"/>
      <x:c r="C331" s="38"/>
      <x:c r="D331" s="51"/>
      <x:c r="E331" s="38"/>
      <x:c r="F331" s="38"/>
      <x:c r="G331" s="38"/>
      <x:c r="H331" s="38"/>
      <x:c r="I331" s="38"/>
      <x:c r="J331" s="47" t="str">
        <x:f>IF(A331="","",IF(COUNTIF($A$6:$A$505,A331)&gt;1,"Doublon ID",IF(COUNTIF(Catalogue!$A$6:$A$505,C331)&lt;&gt;1,"Code inconnu ou doublon",IF(OR(NOT(ISNUMBER(E331)),E331&lt;=0),"Quantité à corriger",IF(AND(D331&lt;&gt;"Entrée",D331&lt;&gt;"Sortie"),"Sens à corriger",IF(NOT(ISNUMBER(B331)),"Date à renseigner",IF(AND(F331&lt;&gt;"",COUNTIFS(Lots!$A$6:$A$505,F331,Lots!$B$6:$B$505,C331)&lt;&gt;1),"Lot et produit à vérifier","")))))))</x:f>
      </x:c>
    </x:row>
    <x:row r="332" ht="23" customHeight="1">
      <x:c r="A332" s="38"/>
      <x:c r="B332" s="50"/>
      <x:c r="C332" s="38"/>
      <x:c r="D332" s="51"/>
      <x:c r="E332" s="38"/>
      <x:c r="F332" s="38"/>
      <x:c r="G332" s="38"/>
      <x:c r="H332" s="38"/>
      <x:c r="I332" s="38"/>
      <x:c r="J332" s="47" t="str">
        <x:f>IF(A332="","",IF(COUNTIF($A$6:$A$505,A332)&gt;1,"Doublon ID",IF(COUNTIF(Catalogue!$A$6:$A$505,C332)&lt;&gt;1,"Code inconnu ou doublon",IF(OR(NOT(ISNUMBER(E332)),E332&lt;=0),"Quantité à corriger",IF(AND(D332&lt;&gt;"Entrée",D332&lt;&gt;"Sortie"),"Sens à corriger",IF(NOT(ISNUMBER(B332)),"Date à renseigner",IF(AND(F332&lt;&gt;"",COUNTIFS(Lots!$A$6:$A$505,F332,Lots!$B$6:$B$505,C332)&lt;&gt;1),"Lot et produit à vérifier","")))))))</x:f>
      </x:c>
    </x:row>
    <x:row r="333" ht="23" customHeight="1">
      <x:c r="A333" s="38"/>
      <x:c r="B333" s="50"/>
      <x:c r="C333" s="38"/>
      <x:c r="D333" s="51"/>
      <x:c r="E333" s="38"/>
      <x:c r="F333" s="38"/>
      <x:c r="G333" s="38"/>
      <x:c r="H333" s="38"/>
      <x:c r="I333" s="38"/>
      <x:c r="J333" s="47" t="str">
        <x:f>IF(A333="","",IF(COUNTIF($A$6:$A$505,A333)&gt;1,"Doublon ID",IF(COUNTIF(Catalogue!$A$6:$A$505,C333)&lt;&gt;1,"Code inconnu ou doublon",IF(OR(NOT(ISNUMBER(E333)),E333&lt;=0),"Quantité à corriger",IF(AND(D333&lt;&gt;"Entrée",D333&lt;&gt;"Sortie"),"Sens à corriger",IF(NOT(ISNUMBER(B333)),"Date à renseigner",IF(AND(F333&lt;&gt;"",COUNTIFS(Lots!$A$6:$A$505,F333,Lots!$B$6:$B$505,C333)&lt;&gt;1),"Lot et produit à vérifier","")))))))</x:f>
      </x:c>
    </x:row>
    <x:row r="334" ht="23" customHeight="1">
      <x:c r="A334" s="38"/>
      <x:c r="B334" s="50"/>
      <x:c r="C334" s="38"/>
      <x:c r="D334" s="51"/>
      <x:c r="E334" s="38"/>
      <x:c r="F334" s="38"/>
      <x:c r="G334" s="38"/>
      <x:c r="H334" s="38"/>
      <x:c r="I334" s="38"/>
      <x:c r="J334" s="47" t="str">
        <x:f>IF(A334="","",IF(COUNTIF($A$6:$A$505,A334)&gt;1,"Doublon ID",IF(COUNTIF(Catalogue!$A$6:$A$505,C334)&lt;&gt;1,"Code inconnu ou doublon",IF(OR(NOT(ISNUMBER(E334)),E334&lt;=0),"Quantité à corriger",IF(AND(D334&lt;&gt;"Entrée",D334&lt;&gt;"Sortie"),"Sens à corriger",IF(NOT(ISNUMBER(B334)),"Date à renseigner",IF(AND(F334&lt;&gt;"",COUNTIFS(Lots!$A$6:$A$505,F334,Lots!$B$6:$B$505,C334)&lt;&gt;1),"Lot et produit à vérifier","")))))))</x:f>
      </x:c>
    </x:row>
    <x:row r="335" ht="23" customHeight="1">
      <x:c r="A335" s="38"/>
      <x:c r="B335" s="50"/>
      <x:c r="C335" s="38"/>
      <x:c r="D335" s="51"/>
      <x:c r="E335" s="38"/>
      <x:c r="F335" s="38"/>
      <x:c r="G335" s="38"/>
      <x:c r="H335" s="38"/>
      <x:c r="I335" s="38"/>
      <x:c r="J335" s="47" t="str">
        <x:f>IF(A335="","",IF(COUNTIF($A$6:$A$505,A335)&gt;1,"Doublon ID",IF(COUNTIF(Catalogue!$A$6:$A$505,C335)&lt;&gt;1,"Code inconnu ou doublon",IF(OR(NOT(ISNUMBER(E335)),E335&lt;=0),"Quantité à corriger",IF(AND(D335&lt;&gt;"Entrée",D335&lt;&gt;"Sortie"),"Sens à corriger",IF(NOT(ISNUMBER(B335)),"Date à renseigner",IF(AND(F335&lt;&gt;"",COUNTIFS(Lots!$A$6:$A$505,F335,Lots!$B$6:$B$505,C335)&lt;&gt;1),"Lot et produit à vérifier","")))))))</x:f>
      </x:c>
    </x:row>
    <x:row r="336" ht="23" customHeight="1">
      <x:c r="A336" s="38"/>
      <x:c r="B336" s="50"/>
      <x:c r="C336" s="38"/>
      <x:c r="D336" s="51"/>
      <x:c r="E336" s="38"/>
      <x:c r="F336" s="38"/>
      <x:c r="G336" s="38"/>
      <x:c r="H336" s="38"/>
      <x:c r="I336" s="38"/>
      <x:c r="J336" s="47" t="str">
        <x:f>IF(A336="","",IF(COUNTIF($A$6:$A$505,A336)&gt;1,"Doublon ID",IF(COUNTIF(Catalogue!$A$6:$A$505,C336)&lt;&gt;1,"Code inconnu ou doublon",IF(OR(NOT(ISNUMBER(E336)),E336&lt;=0),"Quantité à corriger",IF(AND(D336&lt;&gt;"Entrée",D336&lt;&gt;"Sortie"),"Sens à corriger",IF(NOT(ISNUMBER(B336)),"Date à renseigner",IF(AND(F336&lt;&gt;"",COUNTIFS(Lots!$A$6:$A$505,F336,Lots!$B$6:$B$505,C336)&lt;&gt;1),"Lot et produit à vérifier","")))))))</x:f>
      </x:c>
    </x:row>
    <x:row r="337" ht="23" customHeight="1">
      <x:c r="A337" s="38"/>
      <x:c r="B337" s="50"/>
      <x:c r="C337" s="38"/>
      <x:c r="D337" s="51"/>
      <x:c r="E337" s="38"/>
      <x:c r="F337" s="38"/>
      <x:c r="G337" s="38"/>
      <x:c r="H337" s="38"/>
      <x:c r="I337" s="38"/>
      <x:c r="J337" s="47" t="str">
        <x:f>IF(A337="","",IF(COUNTIF($A$6:$A$505,A337)&gt;1,"Doublon ID",IF(COUNTIF(Catalogue!$A$6:$A$505,C337)&lt;&gt;1,"Code inconnu ou doublon",IF(OR(NOT(ISNUMBER(E337)),E337&lt;=0),"Quantité à corriger",IF(AND(D337&lt;&gt;"Entrée",D337&lt;&gt;"Sortie"),"Sens à corriger",IF(NOT(ISNUMBER(B337)),"Date à renseigner",IF(AND(F337&lt;&gt;"",COUNTIFS(Lots!$A$6:$A$505,F337,Lots!$B$6:$B$505,C337)&lt;&gt;1),"Lot et produit à vérifier","")))))))</x:f>
      </x:c>
    </x:row>
    <x:row r="338" ht="23" customHeight="1">
      <x:c r="A338" s="38"/>
      <x:c r="B338" s="50"/>
      <x:c r="C338" s="38"/>
      <x:c r="D338" s="51"/>
      <x:c r="E338" s="38"/>
      <x:c r="F338" s="38"/>
      <x:c r="G338" s="38"/>
      <x:c r="H338" s="38"/>
      <x:c r="I338" s="38"/>
      <x:c r="J338" s="47" t="str">
        <x:f>IF(A338="","",IF(COUNTIF($A$6:$A$505,A338)&gt;1,"Doublon ID",IF(COUNTIF(Catalogue!$A$6:$A$505,C338)&lt;&gt;1,"Code inconnu ou doublon",IF(OR(NOT(ISNUMBER(E338)),E338&lt;=0),"Quantité à corriger",IF(AND(D338&lt;&gt;"Entrée",D338&lt;&gt;"Sortie"),"Sens à corriger",IF(NOT(ISNUMBER(B338)),"Date à renseigner",IF(AND(F338&lt;&gt;"",COUNTIFS(Lots!$A$6:$A$505,F338,Lots!$B$6:$B$505,C338)&lt;&gt;1),"Lot et produit à vérifier","")))))))</x:f>
      </x:c>
    </x:row>
    <x:row r="339" ht="23" customHeight="1">
      <x:c r="A339" s="38"/>
      <x:c r="B339" s="50"/>
      <x:c r="C339" s="38"/>
      <x:c r="D339" s="51"/>
      <x:c r="E339" s="38"/>
      <x:c r="F339" s="38"/>
      <x:c r="G339" s="38"/>
      <x:c r="H339" s="38"/>
      <x:c r="I339" s="38"/>
      <x:c r="J339" s="47" t="str">
        <x:f>IF(A339="","",IF(COUNTIF($A$6:$A$505,A339)&gt;1,"Doublon ID",IF(COUNTIF(Catalogue!$A$6:$A$505,C339)&lt;&gt;1,"Code inconnu ou doublon",IF(OR(NOT(ISNUMBER(E339)),E339&lt;=0),"Quantité à corriger",IF(AND(D339&lt;&gt;"Entrée",D339&lt;&gt;"Sortie"),"Sens à corriger",IF(NOT(ISNUMBER(B339)),"Date à renseigner",IF(AND(F339&lt;&gt;"",COUNTIFS(Lots!$A$6:$A$505,F339,Lots!$B$6:$B$505,C339)&lt;&gt;1),"Lot et produit à vérifier","")))))))</x:f>
      </x:c>
    </x:row>
    <x:row r="340" ht="23" customHeight="1">
      <x:c r="A340" s="38"/>
      <x:c r="B340" s="50"/>
      <x:c r="C340" s="38"/>
      <x:c r="D340" s="51"/>
      <x:c r="E340" s="38"/>
      <x:c r="F340" s="38"/>
      <x:c r="G340" s="38"/>
      <x:c r="H340" s="38"/>
      <x:c r="I340" s="38"/>
      <x:c r="J340" s="47" t="str">
        <x:f>IF(A340="","",IF(COUNTIF($A$6:$A$505,A340)&gt;1,"Doublon ID",IF(COUNTIF(Catalogue!$A$6:$A$505,C340)&lt;&gt;1,"Code inconnu ou doublon",IF(OR(NOT(ISNUMBER(E340)),E340&lt;=0),"Quantité à corriger",IF(AND(D340&lt;&gt;"Entrée",D340&lt;&gt;"Sortie"),"Sens à corriger",IF(NOT(ISNUMBER(B340)),"Date à renseigner",IF(AND(F340&lt;&gt;"",COUNTIFS(Lots!$A$6:$A$505,F340,Lots!$B$6:$B$505,C340)&lt;&gt;1),"Lot et produit à vérifier","")))))))</x:f>
      </x:c>
    </x:row>
    <x:row r="341" ht="23" customHeight="1">
      <x:c r="A341" s="38"/>
      <x:c r="B341" s="50"/>
      <x:c r="C341" s="38"/>
      <x:c r="D341" s="51"/>
      <x:c r="E341" s="38"/>
      <x:c r="F341" s="38"/>
      <x:c r="G341" s="38"/>
      <x:c r="H341" s="38"/>
      <x:c r="I341" s="38"/>
      <x:c r="J341" s="47" t="str">
        <x:f>IF(A341="","",IF(COUNTIF($A$6:$A$505,A341)&gt;1,"Doublon ID",IF(COUNTIF(Catalogue!$A$6:$A$505,C341)&lt;&gt;1,"Code inconnu ou doublon",IF(OR(NOT(ISNUMBER(E341)),E341&lt;=0),"Quantité à corriger",IF(AND(D341&lt;&gt;"Entrée",D341&lt;&gt;"Sortie"),"Sens à corriger",IF(NOT(ISNUMBER(B341)),"Date à renseigner",IF(AND(F341&lt;&gt;"",COUNTIFS(Lots!$A$6:$A$505,F341,Lots!$B$6:$B$505,C341)&lt;&gt;1),"Lot et produit à vérifier","")))))))</x:f>
      </x:c>
    </x:row>
    <x:row r="342" ht="23" customHeight="1">
      <x:c r="A342" s="38"/>
      <x:c r="B342" s="50"/>
      <x:c r="C342" s="38"/>
      <x:c r="D342" s="51"/>
      <x:c r="E342" s="38"/>
      <x:c r="F342" s="38"/>
      <x:c r="G342" s="38"/>
      <x:c r="H342" s="38"/>
      <x:c r="I342" s="38"/>
      <x:c r="J342" s="47" t="str">
        <x:f>IF(A342="","",IF(COUNTIF($A$6:$A$505,A342)&gt;1,"Doublon ID",IF(COUNTIF(Catalogue!$A$6:$A$505,C342)&lt;&gt;1,"Code inconnu ou doublon",IF(OR(NOT(ISNUMBER(E342)),E342&lt;=0),"Quantité à corriger",IF(AND(D342&lt;&gt;"Entrée",D342&lt;&gt;"Sortie"),"Sens à corriger",IF(NOT(ISNUMBER(B342)),"Date à renseigner",IF(AND(F342&lt;&gt;"",COUNTIFS(Lots!$A$6:$A$505,F342,Lots!$B$6:$B$505,C342)&lt;&gt;1),"Lot et produit à vérifier","")))))))</x:f>
      </x:c>
    </x:row>
    <x:row r="343" ht="23" customHeight="1">
      <x:c r="A343" s="38"/>
      <x:c r="B343" s="50"/>
      <x:c r="C343" s="38"/>
      <x:c r="D343" s="51"/>
      <x:c r="E343" s="38"/>
      <x:c r="F343" s="38"/>
      <x:c r="G343" s="38"/>
      <x:c r="H343" s="38"/>
      <x:c r="I343" s="38"/>
      <x:c r="J343" s="47" t="str">
        <x:f>IF(A343="","",IF(COUNTIF($A$6:$A$505,A343)&gt;1,"Doublon ID",IF(COUNTIF(Catalogue!$A$6:$A$505,C343)&lt;&gt;1,"Code inconnu ou doublon",IF(OR(NOT(ISNUMBER(E343)),E343&lt;=0),"Quantité à corriger",IF(AND(D343&lt;&gt;"Entrée",D343&lt;&gt;"Sortie"),"Sens à corriger",IF(NOT(ISNUMBER(B343)),"Date à renseigner",IF(AND(F343&lt;&gt;"",COUNTIFS(Lots!$A$6:$A$505,F343,Lots!$B$6:$B$505,C343)&lt;&gt;1),"Lot et produit à vérifier","")))))))</x:f>
      </x:c>
    </x:row>
    <x:row r="344" ht="23" customHeight="1">
      <x:c r="A344" s="38"/>
      <x:c r="B344" s="50"/>
      <x:c r="C344" s="38"/>
      <x:c r="D344" s="51"/>
      <x:c r="E344" s="38"/>
      <x:c r="F344" s="38"/>
      <x:c r="G344" s="38"/>
      <x:c r="H344" s="38"/>
      <x:c r="I344" s="38"/>
      <x:c r="J344" s="47" t="str">
        <x:f>IF(A344="","",IF(COUNTIF($A$6:$A$505,A344)&gt;1,"Doublon ID",IF(COUNTIF(Catalogue!$A$6:$A$505,C344)&lt;&gt;1,"Code inconnu ou doublon",IF(OR(NOT(ISNUMBER(E344)),E344&lt;=0),"Quantité à corriger",IF(AND(D344&lt;&gt;"Entrée",D344&lt;&gt;"Sortie"),"Sens à corriger",IF(NOT(ISNUMBER(B344)),"Date à renseigner",IF(AND(F344&lt;&gt;"",COUNTIFS(Lots!$A$6:$A$505,F344,Lots!$B$6:$B$505,C344)&lt;&gt;1),"Lot et produit à vérifier","")))))))</x:f>
      </x:c>
    </x:row>
    <x:row r="345" ht="23" customHeight="1">
      <x:c r="A345" s="38"/>
      <x:c r="B345" s="50"/>
      <x:c r="C345" s="38"/>
      <x:c r="D345" s="51"/>
      <x:c r="E345" s="38"/>
      <x:c r="F345" s="38"/>
      <x:c r="G345" s="38"/>
      <x:c r="H345" s="38"/>
      <x:c r="I345" s="38"/>
      <x:c r="J345" s="47" t="str">
        <x:f>IF(A345="","",IF(COUNTIF($A$6:$A$505,A345)&gt;1,"Doublon ID",IF(COUNTIF(Catalogue!$A$6:$A$505,C345)&lt;&gt;1,"Code inconnu ou doublon",IF(OR(NOT(ISNUMBER(E345)),E345&lt;=0),"Quantité à corriger",IF(AND(D345&lt;&gt;"Entrée",D345&lt;&gt;"Sortie"),"Sens à corriger",IF(NOT(ISNUMBER(B345)),"Date à renseigner",IF(AND(F345&lt;&gt;"",COUNTIFS(Lots!$A$6:$A$505,F345,Lots!$B$6:$B$505,C345)&lt;&gt;1),"Lot et produit à vérifier","")))))))</x:f>
      </x:c>
    </x:row>
    <x:row r="346" ht="23" customHeight="1">
      <x:c r="A346" s="38"/>
      <x:c r="B346" s="50"/>
      <x:c r="C346" s="38"/>
      <x:c r="D346" s="51"/>
      <x:c r="E346" s="38"/>
      <x:c r="F346" s="38"/>
      <x:c r="G346" s="38"/>
      <x:c r="H346" s="38"/>
      <x:c r="I346" s="38"/>
      <x:c r="J346" s="47" t="str">
        <x:f>IF(A346="","",IF(COUNTIF($A$6:$A$505,A346)&gt;1,"Doublon ID",IF(COUNTIF(Catalogue!$A$6:$A$505,C346)&lt;&gt;1,"Code inconnu ou doublon",IF(OR(NOT(ISNUMBER(E346)),E346&lt;=0),"Quantité à corriger",IF(AND(D346&lt;&gt;"Entrée",D346&lt;&gt;"Sortie"),"Sens à corriger",IF(NOT(ISNUMBER(B346)),"Date à renseigner",IF(AND(F346&lt;&gt;"",COUNTIFS(Lots!$A$6:$A$505,F346,Lots!$B$6:$B$505,C346)&lt;&gt;1),"Lot et produit à vérifier","")))))))</x:f>
      </x:c>
    </x:row>
    <x:row r="347" ht="23" customHeight="1">
      <x:c r="A347" s="38"/>
      <x:c r="B347" s="50"/>
      <x:c r="C347" s="38"/>
      <x:c r="D347" s="51"/>
      <x:c r="E347" s="38"/>
      <x:c r="F347" s="38"/>
      <x:c r="G347" s="38"/>
      <x:c r="H347" s="38"/>
      <x:c r="I347" s="38"/>
      <x:c r="J347" s="47" t="str">
        <x:f>IF(A347="","",IF(COUNTIF($A$6:$A$505,A347)&gt;1,"Doublon ID",IF(COUNTIF(Catalogue!$A$6:$A$505,C347)&lt;&gt;1,"Code inconnu ou doublon",IF(OR(NOT(ISNUMBER(E347)),E347&lt;=0),"Quantité à corriger",IF(AND(D347&lt;&gt;"Entrée",D347&lt;&gt;"Sortie"),"Sens à corriger",IF(NOT(ISNUMBER(B347)),"Date à renseigner",IF(AND(F347&lt;&gt;"",COUNTIFS(Lots!$A$6:$A$505,F347,Lots!$B$6:$B$505,C347)&lt;&gt;1),"Lot et produit à vérifier","")))))))</x:f>
      </x:c>
    </x:row>
    <x:row r="348" ht="23" customHeight="1">
      <x:c r="A348" s="38"/>
      <x:c r="B348" s="50"/>
      <x:c r="C348" s="38"/>
      <x:c r="D348" s="51"/>
      <x:c r="E348" s="38"/>
      <x:c r="F348" s="38"/>
      <x:c r="G348" s="38"/>
      <x:c r="H348" s="38"/>
      <x:c r="I348" s="38"/>
      <x:c r="J348" s="47" t="str">
        <x:f>IF(A348="","",IF(COUNTIF($A$6:$A$505,A348)&gt;1,"Doublon ID",IF(COUNTIF(Catalogue!$A$6:$A$505,C348)&lt;&gt;1,"Code inconnu ou doublon",IF(OR(NOT(ISNUMBER(E348)),E348&lt;=0),"Quantité à corriger",IF(AND(D348&lt;&gt;"Entrée",D348&lt;&gt;"Sortie"),"Sens à corriger",IF(NOT(ISNUMBER(B348)),"Date à renseigner",IF(AND(F348&lt;&gt;"",COUNTIFS(Lots!$A$6:$A$505,F348,Lots!$B$6:$B$505,C348)&lt;&gt;1),"Lot et produit à vérifier","")))))))</x:f>
      </x:c>
    </x:row>
    <x:row r="349" ht="23" customHeight="1">
      <x:c r="A349" s="38"/>
      <x:c r="B349" s="50"/>
      <x:c r="C349" s="38"/>
      <x:c r="D349" s="51"/>
      <x:c r="E349" s="38"/>
      <x:c r="F349" s="38"/>
      <x:c r="G349" s="38"/>
      <x:c r="H349" s="38"/>
      <x:c r="I349" s="38"/>
      <x:c r="J349" s="47" t="str">
        <x:f>IF(A349="","",IF(COUNTIF($A$6:$A$505,A349)&gt;1,"Doublon ID",IF(COUNTIF(Catalogue!$A$6:$A$505,C349)&lt;&gt;1,"Code inconnu ou doublon",IF(OR(NOT(ISNUMBER(E349)),E349&lt;=0),"Quantité à corriger",IF(AND(D349&lt;&gt;"Entrée",D349&lt;&gt;"Sortie"),"Sens à corriger",IF(NOT(ISNUMBER(B349)),"Date à renseigner",IF(AND(F349&lt;&gt;"",COUNTIFS(Lots!$A$6:$A$505,F349,Lots!$B$6:$B$505,C349)&lt;&gt;1),"Lot et produit à vérifier","")))))))</x:f>
      </x:c>
    </x:row>
    <x:row r="350" ht="23" customHeight="1">
      <x:c r="A350" s="38"/>
      <x:c r="B350" s="50"/>
      <x:c r="C350" s="38"/>
      <x:c r="D350" s="51"/>
      <x:c r="E350" s="38"/>
      <x:c r="F350" s="38"/>
      <x:c r="G350" s="38"/>
      <x:c r="H350" s="38"/>
      <x:c r="I350" s="38"/>
      <x:c r="J350" s="47" t="str">
        <x:f>IF(A350="","",IF(COUNTIF($A$6:$A$505,A350)&gt;1,"Doublon ID",IF(COUNTIF(Catalogue!$A$6:$A$505,C350)&lt;&gt;1,"Code inconnu ou doublon",IF(OR(NOT(ISNUMBER(E350)),E350&lt;=0),"Quantité à corriger",IF(AND(D350&lt;&gt;"Entrée",D350&lt;&gt;"Sortie"),"Sens à corriger",IF(NOT(ISNUMBER(B350)),"Date à renseigner",IF(AND(F350&lt;&gt;"",COUNTIFS(Lots!$A$6:$A$505,F350,Lots!$B$6:$B$505,C350)&lt;&gt;1),"Lot et produit à vérifier","")))))))</x:f>
      </x:c>
    </x:row>
    <x:row r="351" ht="23" customHeight="1">
      <x:c r="A351" s="38"/>
      <x:c r="B351" s="50"/>
      <x:c r="C351" s="38"/>
      <x:c r="D351" s="51"/>
      <x:c r="E351" s="38"/>
      <x:c r="F351" s="38"/>
      <x:c r="G351" s="38"/>
      <x:c r="H351" s="38"/>
      <x:c r="I351" s="38"/>
      <x:c r="J351" s="47" t="str">
        <x:f>IF(A351="","",IF(COUNTIF($A$6:$A$505,A351)&gt;1,"Doublon ID",IF(COUNTIF(Catalogue!$A$6:$A$505,C351)&lt;&gt;1,"Code inconnu ou doublon",IF(OR(NOT(ISNUMBER(E351)),E351&lt;=0),"Quantité à corriger",IF(AND(D351&lt;&gt;"Entrée",D351&lt;&gt;"Sortie"),"Sens à corriger",IF(NOT(ISNUMBER(B351)),"Date à renseigner",IF(AND(F351&lt;&gt;"",COUNTIFS(Lots!$A$6:$A$505,F351,Lots!$B$6:$B$505,C351)&lt;&gt;1),"Lot et produit à vérifier","")))))))</x:f>
      </x:c>
    </x:row>
    <x:row r="352" ht="23" customHeight="1">
      <x:c r="A352" s="38"/>
      <x:c r="B352" s="50"/>
      <x:c r="C352" s="38"/>
      <x:c r="D352" s="51"/>
      <x:c r="E352" s="38"/>
      <x:c r="F352" s="38"/>
      <x:c r="G352" s="38"/>
      <x:c r="H352" s="38"/>
      <x:c r="I352" s="38"/>
      <x:c r="J352" s="47" t="str">
        <x:f>IF(A352="","",IF(COUNTIF($A$6:$A$505,A352)&gt;1,"Doublon ID",IF(COUNTIF(Catalogue!$A$6:$A$505,C352)&lt;&gt;1,"Code inconnu ou doublon",IF(OR(NOT(ISNUMBER(E352)),E352&lt;=0),"Quantité à corriger",IF(AND(D352&lt;&gt;"Entrée",D352&lt;&gt;"Sortie"),"Sens à corriger",IF(NOT(ISNUMBER(B352)),"Date à renseigner",IF(AND(F352&lt;&gt;"",COUNTIFS(Lots!$A$6:$A$505,F352,Lots!$B$6:$B$505,C352)&lt;&gt;1),"Lot et produit à vérifier","")))))))</x:f>
      </x:c>
    </x:row>
    <x:row r="353" ht="23" customHeight="1">
      <x:c r="A353" s="38"/>
      <x:c r="B353" s="50"/>
      <x:c r="C353" s="38"/>
      <x:c r="D353" s="51"/>
      <x:c r="E353" s="38"/>
      <x:c r="F353" s="38"/>
      <x:c r="G353" s="38"/>
      <x:c r="H353" s="38"/>
      <x:c r="I353" s="38"/>
      <x:c r="J353" s="47" t="str">
        <x:f>IF(A353="","",IF(COUNTIF($A$6:$A$505,A353)&gt;1,"Doublon ID",IF(COUNTIF(Catalogue!$A$6:$A$505,C353)&lt;&gt;1,"Code inconnu ou doublon",IF(OR(NOT(ISNUMBER(E353)),E353&lt;=0),"Quantité à corriger",IF(AND(D353&lt;&gt;"Entrée",D353&lt;&gt;"Sortie"),"Sens à corriger",IF(NOT(ISNUMBER(B353)),"Date à renseigner",IF(AND(F353&lt;&gt;"",COUNTIFS(Lots!$A$6:$A$505,F353,Lots!$B$6:$B$505,C353)&lt;&gt;1),"Lot et produit à vérifier","")))))))</x:f>
      </x:c>
    </x:row>
    <x:row r="354" ht="23" customHeight="1">
      <x:c r="A354" s="38"/>
      <x:c r="B354" s="50"/>
      <x:c r="C354" s="38"/>
      <x:c r="D354" s="51"/>
      <x:c r="E354" s="38"/>
      <x:c r="F354" s="38"/>
      <x:c r="G354" s="38"/>
      <x:c r="H354" s="38"/>
      <x:c r="I354" s="38"/>
      <x:c r="J354" s="47" t="str">
        <x:f>IF(A354="","",IF(COUNTIF($A$6:$A$505,A354)&gt;1,"Doublon ID",IF(COUNTIF(Catalogue!$A$6:$A$505,C354)&lt;&gt;1,"Code inconnu ou doublon",IF(OR(NOT(ISNUMBER(E354)),E354&lt;=0),"Quantité à corriger",IF(AND(D354&lt;&gt;"Entrée",D354&lt;&gt;"Sortie"),"Sens à corriger",IF(NOT(ISNUMBER(B354)),"Date à renseigner",IF(AND(F354&lt;&gt;"",COUNTIFS(Lots!$A$6:$A$505,F354,Lots!$B$6:$B$505,C354)&lt;&gt;1),"Lot et produit à vérifier","")))))))</x:f>
      </x:c>
    </x:row>
    <x:row r="355" ht="23" customHeight="1">
      <x:c r="A355" s="38"/>
      <x:c r="B355" s="50"/>
      <x:c r="C355" s="38"/>
      <x:c r="D355" s="51"/>
      <x:c r="E355" s="38"/>
      <x:c r="F355" s="38"/>
      <x:c r="G355" s="38"/>
      <x:c r="H355" s="38"/>
      <x:c r="I355" s="38"/>
      <x:c r="J355" s="47" t="str">
        <x:f>IF(A355="","",IF(COUNTIF($A$6:$A$505,A355)&gt;1,"Doublon ID",IF(COUNTIF(Catalogue!$A$6:$A$505,C355)&lt;&gt;1,"Code inconnu ou doublon",IF(OR(NOT(ISNUMBER(E355)),E355&lt;=0),"Quantité à corriger",IF(AND(D355&lt;&gt;"Entrée",D355&lt;&gt;"Sortie"),"Sens à corriger",IF(NOT(ISNUMBER(B355)),"Date à renseigner",IF(AND(F355&lt;&gt;"",COUNTIFS(Lots!$A$6:$A$505,F355,Lots!$B$6:$B$505,C355)&lt;&gt;1),"Lot et produit à vérifier","")))))))</x:f>
      </x:c>
    </x:row>
    <x:row r="356" ht="23" customHeight="1">
      <x:c r="A356" s="38"/>
      <x:c r="B356" s="50"/>
      <x:c r="C356" s="38"/>
      <x:c r="D356" s="51"/>
      <x:c r="E356" s="38"/>
      <x:c r="F356" s="38"/>
      <x:c r="G356" s="38"/>
      <x:c r="H356" s="38"/>
      <x:c r="I356" s="38"/>
      <x:c r="J356" s="47" t="str">
        <x:f>IF(A356="","",IF(COUNTIF($A$6:$A$505,A356)&gt;1,"Doublon ID",IF(COUNTIF(Catalogue!$A$6:$A$505,C356)&lt;&gt;1,"Code inconnu ou doublon",IF(OR(NOT(ISNUMBER(E356)),E356&lt;=0),"Quantité à corriger",IF(AND(D356&lt;&gt;"Entrée",D356&lt;&gt;"Sortie"),"Sens à corriger",IF(NOT(ISNUMBER(B356)),"Date à renseigner",IF(AND(F356&lt;&gt;"",COUNTIFS(Lots!$A$6:$A$505,F356,Lots!$B$6:$B$505,C356)&lt;&gt;1),"Lot et produit à vérifier","")))))))</x:f>
      </x:c>
    </x:row>
    <x:row r="357" ht="23" customHeight="1">
      <x:c r="A357" s="38"/>
      <x:c r="B357" s="50"/>
      <x:c r="C357" s="38"/>
      <x:c r="D357" s="51"/>
      <x:c r="E357" s="38"/>
      <x:c r="F357" s="38"/>
      <x:c r="G357" s="38"/>
      <x:c r="H357" s="38"/>
      <x:c r="I357" s="38"/>
      <x:c r="J357" s="47" t="str">
        <x:f>IF(A357="","",IF(COUNTIF($A$6:$A$505,A357)&gt;1,"Doublon ID",IF(COUNTIF(Catalogue!$A$6:$A$505,C357)&lt;&gt;1,"Code inconnu ou doublon",IF(OR(NOT(ISNUMBER(E357)),E357&lt;=0),"Quantité à corriger",IF(AND(D357&lt;&gt;"Entrée",D357&lt;&gt;"Sortie"),"Sens à corriger",IF(NOT(ISNUMBER(B357)),"Date à renseigner",IF(AND(F357&lt;&gt;"",COUNTIFS(Lots!$A$6:$A$505,F357,Lots!$B$6:$B$505,C357)&lt;&gt;1),"Lot et produit à vérifier","")))))))</x:f>
      </x:c>
    </x:row>
    <x:row r="358" ht="23" customHeight="1">
      <x:c r="A358" s="38"/>
      <x:c r="B358" s="50"/>
      <x:c r="C358" s="38"/>
      <x:c r="D358" s="51"/>
      <x:c r="E358" s="38"/>
      <x:c r="F358" s="38"/>
      <x:c r="G358" s="38"/>
      <x:c r="H358" s="38"/>
      <x:c r="I358" s="38"/>
      <x:c r="J358" s="47" t="str">
        <x:f>IF(A358="","",IF(COUNTIF($A$6:$A$505,A358)&gt;1,"Doublon ID",IF(COUNTIF(Catalogue!$A$6:$A$505,C358)&lt;&gt;1,"Code inconnu ou doublon",IF(OR(NOT(ISNUMBER(E358)),E358&lt;=0),"Quantité à corriger",IF(AND(D358&lt;&gt;"Entrée",D358&lt;&gt;"Sortie"),"Sens à corriger",IF(NOT(ISNUMBER(B358)),"Date à renseigner",IF(AND(F358&lt;&gt;"",COUNTIFS(Lots!$A$6:$A$505,F358,Lots!$B$6:$B$505,C358)&lt;&gt;1),"Lot et produit à vérifier","")))))))</x:f>
      </x:c>
    </x:row>
    <x:row r="359" ht="23" customHeight="1">
      <x:c r="A359" s="38"/>
      <x:c r="B359" s="50"/>
      <x:c r="C359" s="38"/>
      <x:c r="D359" s="51"/>
      <x:c r="E359" s="38"/>
      <x:c r="F359" s="38"/>
      <x:c r="G359" s="38"/>
      <x:c r="H359" s="38"/>
      <x:c r="I359" s="38"/>
      <x:c r="J359" s="47" t="str">
        <x:f>IF(A359="","",IF(COUNTIF($A$6:$A$505,A359)&gt;1,"Doublon ID",IF(COUNTIF(Catalogue!$A$6:$A$505,C359)&lt;&gt;1,"Code inconnu ou doublon",IF(OR(NOT(ISNUMBER(E359)),E359&lt;=0),"Quantité à corriger",IF(AND(D359&lt;&gt;"Entrée",D359&lt;&gt;"Sortie"),"Sens à corriger",IF(NOT(ISNUMBER(B359)),"Date à renseigner",IF(AND(F359&lt;&gt;"",COUNTIFS(Lots!$A$6:$A$505,F359,Lots!$B$6:$B$505,C359)&lt;&gt;1),"Lot et produit à vérifier","")))))))</x:f>
      </x:c>
    </x:row>
    <x:row r="360" ht="23" customHeight="1">
      <x:c r="A360" s="38"/>
      <x:c r="B360" s="50"/>
      <x:c r="C360" s="38"/>
      <x:c r="D360" s="51"/>
      <x:c r="E360" s="38"/>
      <x:c r="F360" s="38"/>
      <x:c r="G360" s="38"/>
      <x:c r="H360" s="38"/>
      <x:c r="I360" s="38"/>
      <x:c r="J360" s="47" t="str">
        <x:f>IF(A360="","",IF(COUNTIF($A$6:$A$505,A360)&gt;1,"Doublon ID",IF(COUNTIF(Catalogue!$A$6:$A$505,C360)&lt;&gt;1,"Code inconnu ou doublon",IF(OR(NOT(ISNUMBER(E360)),E360&lt;=0),"Quantité à corriger",IF(AND(D360&lt;&gt;"Entrée",D360&lt;&gt;"Sortie"),"Sens à corriger",IF(NOT(ISNUMBER(B360)),"Date à renseigner",IF(AND(F360&lt;&gt;"",COUNTIFS(Lots!$A$6:$A$505,F360,Lots!$B$6:$B$505,C360)&lt;&gt;1),"Lot et produit à vérifier","")))))))</x:f>
      </x:c>
    </x:row>
    <x:row r="361" ht="23" customHeight="1">
      <x:c r="A361" s="38"/>
      <x:c r="B361" s="50"/>
      <x:c r="C361" s="38"/>
      <x:c r="D361" s="51"/>
      <x:c r="E361" s="38"/>
      <x:c r="F361" s="38"/>
      <x:c r="G361" s="38"/>
      <x:c r="H361" s="38"/>
      <x:c r="I361" s="38"/>
      <x:c r="J361" s="47" t="str">
        <x:f>IF(A361="","",IF(COUNTIF($A$6:$A$505,A361)&gt;1,"Doublon ID",IF(COUNTIF(Catalogue!$A$6:$A$505,C361)&lt;&gt;1,"Code inconnu ou doublon",IF(OR(NOT(ISNUMBER(E361)),E361&lt;=0),"Quantité à corriger",IF(AND(D361&lt;&gt;"Entrée",D361&lt;&gt;"Sortie"),"Sens à corriger",IF(NOT(ISNUMBER(B361)),"Date à renseigner",IF(AND(F361&lt;&gt;"",COUNTIFS(Lots!$A$6:$A$505,F361,Lots!$B$6:$B$505,C361)&lt;&gt;1),"Lot et produit à vérifier","")))))))</x:f>
      </x:c>
    </x:row>
    <x:row r="362" ht="23" customHeight="1">
      <x:c r="A362" s="38"/>
      <x:c r="B362" s="50"/>
      <x:c r="C362" s="38"/>
      <x:c r="D362" s="51"/>
      <x:c r="E362" s="38"/>
      <x:c r="F362" s="38"/>
      <x:c r="G362" s="38"/>
      <x:c r="H362" s="38"/>
      <x:c r="I362" s="38"/>
      <x:c r="J362" s="47" t="str">
        <x:f>IF(A362="","",IF(COUNTIF($A$6:$A$505,A362)&gt;1,"Doublon ID",IF(COUNTIF(Catalogue!$A$6:$A$505,C362)&lt;&gt;1,"Code inconnu ou doublon",IF(OR(NOT(ISNUMBER(E362)),E362&lt;=0),"Quantité à corriger",IF(AND(D362&lt;&gt;"Entrée",D362&lt;&gt;"Sortie"),"Sens à corriger",IF(NOT(ISNUMBER(B362)),"Date à renseigner",IF(AND(F362&lt;&gt;"",COUNTIFS(Lots!$A$6:$A$505,F362,Lots!$B$6:$B$505,C362)&lt;&gt;1),"Lot et produit à vérifier","")))))))</x:f>
      </x:c>
    </x:row>
    <x:row r="363" ht="23" customHeight="1">
      <x:c r="A363" s="38"/>
      <x:c r="B363" s="50"/>
      <x:c r="C363" s="38"/>
      <x:c r="D363" s="51"/>
      <x:c r="E363" s="38"/>
      <x:c r="F363" s="38"/>
      <x:c r="G363" s="38"/>
      <x:c r="H363" s="38"/>
      <x:c r="I363" s="38"/>
      <x:c r="J363" s="47" t="str">
        <x:f>IF(A363="","",IF(COUNTIF($A$6:$A$505,A363)&gt;1,"Doublon ID",IF(COUNTIF(Catalogue!$A$6:$A$505,C363)&lt;&gt;1,"Code inconnu ou doublon",IF(OR(NOT(ISNUMBER(E363)),E363&lt;=0),"Quantité à corriger",IF(AND(D363&lt;&gt;"Entrée",D363&lt;&gt;"Sortie"),"Sens à corriger",IF(NOT(ISNUMBER(B363)),"Date à renseigner",IF(AND(F363&lt;&gt;"",COUNTIFS(Lots!$A$6:$A$505,F363,Lots!$B$6:$B$505,C363)&lt;&gt;1),"Lot et produit à vérifier","")))))))</x:f>
      </x:c>
    </x:row>
    <x:row r="364" ht="23" customHeight="1">
      <x:c r="A364" s="38"/>
      <x:c r="B364" s="50"/>
      <x:c r="C364" s="38"/>
      <x:c r="D364" s="51"/>
      <x:c r="E364" s="38"/>
      <x:c r="F364" s="38"/>
      <x:c r="G364" s="38"/>
      <x:c r="H364" s="38"/>
      <x:c r="I364" s="38"/>
      <x:c r="J364" s="47" t="str">
        <x:f>IF(A364="","",IF(COUNTIF($A$6:$A$505,A364)&gt;1,"Doublon ID",IF(COUNTIF(Catalogue!$A$6:$A$505,C364)&lt;&gt;1,"Code inconnu ou doublon",IF(OR(NOT(ISNUMBER(E364)),E364&lt;=0),"Quantité à corriger",IF(AND(D364&lt;&gt;"Entrée",D364&lt;&gt;"Sortie"),"Sens à corriger",IF(NOT(ISNUMBER(B364)),"Date à renseigner",IF(AND(F364&lt;&gt;"",COUNTIFS(Lots!$A$6:$A$505,F364,Lots!$B$6:$B$505,C364)&lt;&gt;1),"Lot et produit à vérifier","")))))))</x:f>
      </x:c>
    </x:row>
    <x:row r="365" ht="23" customHeight="1">
      <x:c r="A365" s="38"/>
      <x:c r="B365" s="50"/>
      <x:c r="C365" s="38"/>
      <x:c r="D365" s="51"/>
      <x:c r="E365" s="38"/>
      <x:c r="F365" s="38"/>
      <x:c r="G365" s="38"/>
      <x:c r="H365" s="38"/>
      <x:c r="I365" s="38"/>
      <x:c r="J365" s="47" t="str">
        <x:f>IF(A365="","",IF(COUNTIF($A$6:$A$505,A365)&gt;1,"Doublon ID",IF(COUNTIF(Catalogue!$A$6:$A$505,C365)&lt;&gt;1,"Code inconnu ou doublon",IF(OR(NOT(ISNUMBER(E365)),E365&lt;=0),"Quantité à corriger",IF(AND(D365&lt;&gt;"Entrée",D365&lt;&gt;"Sortie"),"Sens à corriger",IF(NOT(ISNUMBER(B365)),"Date à renseigner",IF(AND(F365&lt;&gt;"",COUNTIFS(Lots!$A$6:$A$505,F365,Lots!$B$6:$B$505,C365)&lt;&gt;1),"Lot et produit à vérifier","")))))))</x:f>
      </x:c>
    </x:row>
    <x:row r="366" ht="23" customHeight="1">
      <x:c r="A366" s="38"/>
      <x:c r="B366" s="50"/>
      <x:c r="C366" s="38"/>
      <x:c r="D366" s="51"/>
      <x:c r="E366" s="38"/>
      <x:c r="F366" s="38"/>
      <x:c r="G366" s="38"/>
      <x:c r="H366" s="38"/>
      <x:c r="I366" s="38"/>
      <x:c r="J366" s="47" t="str">
        <x:f>IF(A366="","",IF(COUNTIF($A$6:$A$505,A366)&gt;1,"Doublon ID",IF(COUNTIF(Catalogue!$A$6:$A$505,C366)&lt;&gt;1,"Code inconnu ou doublon",IF(OR(NOT(ISNUMBER(E366)),E366&lt;=0),"Quantité à corriger",IF(AND(D366&lt;&gt;"Entrée",D366&lt;&gt;"Sortie"),"Sens à corriger",IF(NOT(ISNUMBER(B366)),"Date à renseigner",IF(AND(F366&lt;&gt;"",COUNTIFS(Lots!$A$6:$A$505,F366,Lots!$B$6:$B$505,C366)&lt;&gt;1),"Lot et produit à vérifier","")))))))</x:f>
      </x:c>
    </x:row>
    <x:row r="367" ht="23" customHeight="1">
      <x:c r="A367" s="38"/>
      <x:c r="B367" s="50"/>
      <x:c r="C367" s="38"/>
      <x:c r="D367" s="51"/>
      <x:c r="E367" s="38"/>
      <x:c r="F367" s="38"/>
      <x:c r="G367" s="38"/>
      <x:c r="H367" s="38"/>
      <x:c r="I367" s="38"/>
      <x:c r="J367" s="47" t="str">
        <x:f>IF(A367="","",IF(COUNTIF($A$6:$A$505,A367)&gt;1,"Doublon ID",IF(COUNTIF(Catalogue!$A$6:$A$505,C367)&lt;&gt;1,"Code inconnu ou doublon",IF(OR(NOT(ISNUMBER(E367)),E367&lt;=0),"Quantité à corriger",IF(AND(D367&lt;&gt;"Entrée",D367&lt;&gt;"Sortie"),"Sens à corriger",IF(NOT(ISNUMBER(B367)),"Date à renseigner",IF(AND(F367&lt;&gt;"",COUNTIFS(Lots!$A$6:$A$505,F367,Lots!$B$6:$B$505,C367)&lt;&gt;1),"Lot et produit à vérifier","")))))))</x:f>
      </x:c>
    </x:row>
    <x:row r="368" ht="23" customHeight="1">
      <x:c r="A368" s="38"/>
      <x:c r="B368" s="50"/>
      <x:c r="C368" s="38"/>
      <x:c r="D368" s="51"/>
      <x:c r="E368" s="38"/>
      <x:c r="F368" s="38"/>
      <x:c r="G368" s="38"/>
      <x:c r="H368" s="38"/>
      <x:c r="I368" s="38"/>
      <x:c r="J368" s="47" t="str">
        <x:f>IF(A368="","",IF(COUNTIF($A$6:$A$505,A368)&gt;1,"Doublon ID",IF(COUNTIF(Catalogue!$A$6:$A$505,C368)&lt;&gt;1,"Code inconnu ou doublon",IF(OR(NOT(ISNUMBER(E368)),E368&lt;=0),"Quantité à corriger",IF(AND(D368&lt;&gt;"Entrée",D368&lt;&gt;"Sortie"),"Sens à corriger",IF(NOT(ISNUMBER(B368)),"Date à renseigner",IF(AND(F368&lt;&gt;"",COUNTIFS(Lots!$A$6:$A$505,F368,Lots!$B$6:$B$505,C368)&lt;&gt;1),"Lot et produit à vérifier","")))))))</x:f>
      </x:c>
    </x:row>
    <x:row r="369" ht="23" customHeight="1">
      <x:c r="A369" s="38"/>
      <x:c r="B369" s="50"/>
      <x:c r="C369" s="38"/>
      <x:c r="D369" s="51"/>
      <x:c r="E369" s="38"/>
      <x:c r="F369" s="38"/>
      <x:c r="G369" s="38"/>
      <x:c r="H369" s="38"/>
      <x:c r="I369" s="38"/>
      <x:c r="J369" s="47" t="str">
        <x:f>IF(A369="","",IF(COUNTIF($A$6:$A$505,A369)&gt;1,"Doublon ID",IF(COUNTIF(Catalogue!$A$6:$A$505,C369)&lt;&gt;1,"Code inconnu ou doublon",IF(OR(NOT(ISNUMBER(E369)),E369&lt;=0),"Quantité à corriger",IF(AND(D369&lt;&gt;"Entrée",D369&lt;&gt;"Sortie"),"Sens à corriger",IF(NOT(ISNUMBER(B369)),"Date à renseigner",IF(AND(F369&lt;&gt;"",COUNTIFS(Lots!$A$6:$A$505,F369,Lots!$B$6:$B$505,C369)&lt;&gt;1),"Lot et produit à vérifier","")))))))</x:f>
      </x:c>
    </x:row>
    <x:row r="370" ht="23" customHeight="1">
      <x:c r="A370" s="38"/>
      <x:c r="B370" s="50"/>
      <x:c r="C370" s="38"/>
      <x:c r="D370" s="51"/>
      <x:c r="E370" s="38"/>
      <x:c r="F370" s="38"/>
      <x:c r="G370" s="38"/>
      <x:c r="H370" s="38"/>
      <x:c r="I370" s="38"/>
      <x:c r="J370" s="47" t="str">
        <x:f>IF(A370="","",IF(COUNTIF($A$6:$A$505,A370)&gt;1,"Doublon ID",IF(COUNTIF(Catalogue!$A$6:$A$505,C370)&lt;&gt;1,"Code inconnu ou doublon",IF(OR(NOT(ISNUMBER(E370)),E370&lt;=0),"Quantité à corriger",IF(AND(D370&lt;&gt;"Entrée",D370&lt;&gt;"Sortie"),"Sens à corriger",IF(NOT(ISNUMBER(B370)),"Date à renseigner",IF(AND(F370&lt;&gt;"",COUNTIFS(Lots!$A$6:$A$505,F370,Lots!$B$6:$B$505,C370)&lt;&gt;1),"Lot et produit à vérifier","")))))))</x:f>
      </x:c>
    </x:row>
    <x:row r="371" ht="23" customHeight="1">
      <x:c r="A371" s="38"/>
      <x:c r="B371" s="50"/>
      <x:c r="C371" s="38"/>
      <x:c r="D371" s="51"/>
      <x:c r="E371" s="38"/>
      <x:c r="F371" s="38"/>
      <x:c r="G371" s="38"/>
      <x:c r="H371" s="38"/>
      <x:c r="I371" s="38"/>
      <x:c r="J371" s="47" t="str">
        <x:f>IF(A371="","",IF(COUNTIF($A$6:$A$505,A371)&gt;1,"Doublon ID",IF(COUNTIF(Catalogue!$A$6:$A$505,C371)&lt;&gt;1,"Code inconnu ou doublon",IF(OR(NOT(ISNUMBER(E371)),E371&lt;=0),"Quantité à corriger",IF(AND(D371&lt;&gt;"Entrée",D371&lt;&gt;"Sortie"),"Sens à corriger",IF(NOT(ISNUMBER(B371)),"Date à renseigner",IF(AND(F371&lt;&gt;"",COUNTIFS(Lots!$A$6:$A$505,F371,Lots!$B$6:$B$505,C371)&lt;&gt;1),"Lot et produit à vérifier","")))))))</x:f>
      </x:c>
    </x:row>
    <x:row r="372" ht="23" customHeight="1">
      <x:c r="A372" s="38"/>
      <x:c r="B372" s="50"/>
      <x:c r="C372" s="38"/>
      <x:c r="D372" s="51"/>
      <x:c r="E372" s="38"/>
      <x:c r="F372" s="38"/>
      <x:c r="G372" s="38"/>
      <x:c r="H372" s="38"/>
      <x:c r="I372" s="38"/>
      <x:c r="J372" s="47" t="str">
        <x:f>IF(A372="","",IF(COUNTIF($A$6:$A$505,A372)&gt;1,"Doublon ID",IF(COUNTIF(Catalogue!$A$6:$A$505,C372)&lt;&gt;1,"Code inconnu ou doublon",IF(OR(NOT(ISNUMBER(E372)),E372&lt;=0),"Quantité à corriger",IF(AND(D372&lt;&gt;"Entrée",D372&lt;&gt;"Sortie"),"Sens à corriger",IF(NOT(ISNUMBER(B372)),"Date à renseigner",IF(AND(F372&lt;&gt;"",COUNTIFS(Lots!$A$6:$A$505,F372,Lots!$B$6:$B$505,C372)&lt;&gt;1),"Lot et produit à vérifier","")))))))</x:f>
      </x:c>
    </x:row>
    <x:row r="373" ht="23" customHeight="1">
      <x:c r="A373" s="38"/>
      <x:c r="B373" s="50"/>
      <x:c r="C373" s="38"/>
      <x:c r="D373" s="51"/>
      <x:c r="E373" s="38"/>
      <x:c r="F373" s="38"/>
      <x:c r="G373" s="38"/>
      <x:c r="H373" s="38"/>
      <x:c r="I373" s="38"/>
      <x:c r="J373" s="47" t="str">
        <x:f>IF(A373="","",IF(COUNTIF($A$6:$A$505,A373)&gt;1,"Doublon ID",IF(COUNTIF(Catalogue!$A$6:$A$505,C373)&lt;&gt;1,"Code inconnu ou doublon",IF(OR(NOT(ISNUMBER(E373)),E373&lt;=0),"Quantité à corriger",IF(AND(D373&lt;&gt;"Entrée",D373&lt;&gt;"Sortie"),"Sens à corriger",IF(NOT(ISNUMBER(B373)),"Date à renseigner",IF(AND(F373&lt;&gt;"",COUNTIFS(Lots!$A$6:$A$505,F373,Lots!$B$6:$B$505,C373)&lt;&gt;1),"Lot et produit à vérifier","")))))))</x:f>
      </x:c>
    </x:row>
    <x:row r="374" ht="23" customHeight="1">
      <x:c r="A374" s="38"/>
      <x:c r="B374" s="50"/>
      <x:c r="C374" s="38"/>
      <x:c r="D374" s="51"/>
      <x:c r="E374" s="38"/>
      <x:c r="F374" s="38"/>
      <x:c r="G374" s="38"/>
      <x:c r="H374" s="38"/>
      <x:c r="I374" s="38"/>
      <x:c r="J374" s="47" t="str">
        <x:f>IF(A374="","",IF(COUNTIF($A$6:$A$505,A374)&gt;1,"Doublon ID",IF(COUNTIF(Catalogue!$A$6:$A$505,C374)&lt;&gt;1,"Code inconnu ou doublon",IF(OR(NOT(ISNUMBER(E374)),E374&lt;=0),"Quantité à corriger",IF(AND(D374&lt;&gt;"Entrée",D374&lt;&gt;"Sortie"),"Sens à corriger",IF(NOT(ISNUMBER(B374)),"Date à renseigner",IF(AND(F374&lt;&gt;"",COUNTIFS(Lots!$A$6:$A$505,F374,Lots!$B$6:$B$505,C374)&lt;&gt;1),"Lot et produit à vérifier","")))))))</x:f>
      </x:c>
    </x:row>
    <x:row r="375" ht="23" customHeight="1">
      <x:c r="A375" s="38"/>
      <x:c r="B375" s="50"/>
      <x:c r="C375" s="38"/>
      <x:c r="D375" s="51"/>
      <x:c r="E375" s="38"/>
      <x:c r="F375" s="38"/>
      <x:c r="G375" s="38"/>
      <x:c r="H375" s="38"/>
      <x:c r="I375" s="38"/>
      <x:c r="J375" s="47" t="str">
        <x:f>IF(A375="","",IF(COUNTIF($A$6:$A$505,A375)&gt;1,"Doublon ID",IF(COUNTIF(Catalogue!$A$6:$A$505,C375)&lt;&gt;1,"Code inconnu ou doublon",IF(OR(NOT(ISNUMBER(E375)),E375&lt;=0),"Quantité à corriger",IF(AND(D375&lt;&gt;"Entrée",D375&lt;&gt;"Sortie"),"Sens à corriger",IF(NOT(ISNUMBER(B375)),"Date à renseigner",IF(AND(F375&lt;&gt;"",COUNTIFS(Lots!$A$6:$A$505,F375,Lots!$B$6:$B$505,C375)&lt;&gt;1),"Lot et produit à vérifier","")))))))</x:f>
      </x:c>
    </x:row>
    <x:row r="376" ht="23" customHeight="1">
      <x:c r="A376" s="38"/>
      <x:c r="B376" s="50"/>
      <x:c r="C376" s="38"/>
      <x:c r="D376" s="51"/>
      <x:c r="E376" s="38"/>
      <x:c r="F376" s="38"/>
      <x:c r="G376" s="38"/>
      <x:c r="H376" s="38"/>
      <x:c r="I376" s="38"/>
      <x:c r="J376" s="47" t="str">
        <x:f>IF(A376="","",IF(COUNTIF($A$6:$A$505,A376)&gt;1,"Doublon ID",IF(COUNTIF(Catalogue!$A$6:$A$505,C376)&lt;&gt;1,"Code inconnu ou doublon",IF(OR(NOT(ISNUMBER(E376)),E376&lt;=0),"Quantité à corriger",IF(AND(D376&lt;&gt;"Entrée",D376&lt;&gt;"Sortie"),"Sens à corriger",IF(NOT(ISNUMBER(B376)),"Date à renseigner",IF(AND(F376&lt;&gt;"",COUNTIFS(Lots!$A$6:$A$505,F376,Lots!$B$6:$B$505,C376)&lt;&gt;1),"Lot et produit à vérifier","")))))))</x:f>
      </x:c>
    </x:row>
    <x:row r="377" ht="23" customHeight="1">
      <x:c r="A377" s="38"/>
      <x:c r="B377" s="50"/>
      <x:c r="C377" s="38"/>
      <x:c r="D377" s="51"/>
      <x:c r="E377" s="38"/>
      <x:c r="F377" s="38"/>
      <x:c r="G377" s="38"/>
      <x:c r="H377" s="38"/>
      <x:c r="I377" s="38"/>
      <x:c r="J377" s="47" t="str">
        <x:f>IF(A377="","",IF(COUNTIF($A$6:$A$505,A377)&gt;1,"Doublon ID",IF(COUNTIF(Catalogue!$A$6:$A$505,C377)&lt;&gt;1,"Code inconnu ou doublon",IF(OR(NOT(ISNUMBER(E377)),E377&lt;=0),"Quantité à corriger",IF(AND(D377&lt;&gt;"Entrée",D377&lt;&gt;"Sortie"),"Sens à corriger",IF(NOT(ISNUMBER(B377)),"Date à renseigner",IF(AND(F377&lt;&gt;"",COUNTIFS(Lots!$A$6:$A$505,F377,Lots!$B$6:$B$505,C377)&lt;&gt;1),"Lot et produit à vérifier","")))))))</x:f>
      </x:c>
    </x:row>
    <x:row r="378" ht="23" customHeight="1">
      <x:c r="A378" s="38"/>
      <x:c r="B378" s="50"/>
      <x:c r="C378" s="38"/>
      <x:c r="D378" s="51"/>
      <x:c r="E378" s="38"/>
      <x:c r="F378" s="38"/>
      <x:c r="G378" s="38"/>
      <x:c r="H378" s="38"/>
      <x:c r="I378" s="38"/>
      <x:c r="J378" s="47" t="str">
        <x:f>IF(A378="","",IF(COUNTIF($A$6:$A$505,A378)&gt;1,"Doublon ID",IF(COUNTIF(Catalogue!$A$6:$A$505,C378)&lt;&gt;1,"Code inconnu ou doublon",IF(OR(NOT(ISNUMBER(E378)),E378&lt;=0),"Quantité à corriger",IF(AND(D378&lt;&gt;"Entrée",D378&lt;&gt;"Sortie"),"Sens à corriger",IF(NOT(ISNUMBER(B378)),"Date à renseigner",IF(AND(F378&lt;&gt;"",COUNTIFS(Lots!$A$6:$A$505,F378,Lots!$B$6:$B$505,C378)&lt;&gt;1),"Lot et produit à vérifier","")))))))</x:f>
      </x:c>
    </x:row>
    <x:row r="379" ht="23" customHeight="1">
      <x:c r="A379" s="38"/>
      <x:c r="B379" s="50"/>
      <x:c r="C379" s="38"/>
      <x:c r="D379" s="51"/>
      <x:c r="E379" s="38"/>
      <x:c r="F379" s="38"/>
      <x:c r="G379" s="38"/>
      <x:c r="H379" s="38"/>
      <x:c r="I379" s="38"/>
      <x:c r="J379" s="47" t="str">
        <x:f>IF(A379="","",IF(COUNTIF($A$6:$A$505,A379)&gt;1,"Doublon ID",IF(COUNTIF(Catalogue!$A$6:$A$505,C379)&lt;&gt;1,"Code inconnu ou doublon",IF(OR(NOT(ISNUMBER(E379)),E379&lt;=0),"Quantité à corriger",IF(AND(D379&lt;&gt;"Entrée",D379&lt;&gt;"Sortie"),"Sens à corriger",IF(NOT(ISNUMBER(B379)),"Date à renseigner",IF(AND(F379&lt;&gt;"",COUNTIFS(Lots!$A$6:$A$505,F379,Lots!$B$6:$B$505,C379)&lt;&gt;1),"Lot et produit à vérifier","")))))))</x:f>
      </x:c>
    </x:row>
    <x:row r="380" ht="23" customHeight="1">
      <x:c r="A380" s="38"/>
      <x:c r="B380" s="50"/>
      <x:c r="C380" s="38"/>
      <x:c r="D380" s="51"/>
      <x:c r="E380" s="38"/>
      <x:c r="F380" s="38"/>
      <x:c r="G380" s="38"/>
      <x:c r="H380" s="38"/>
      <x:c r="I380" s="38"/>
      <x:c r="J380" s="47" t="str">
        <x:f>IF(A380="","",IF(COUNTIF($A$6:$A$505,A380)&gt;1,"Doublon ID",IF(COUNTIF(Catalogue!$A$6:$A$505,C380)&lt;&gt;1,"Code inconnu ou doublon",IF(OR(NOT(ISNUMBER(E380)),E380&lt;=0),"Quantité à corriger",IF(AND(D380&lt;&gt;"Entrée",D380&lt;&gt;"Sortie"),"Sens à corriger",IF(NOT(ISNUMBER(B380)),"Date à renseigner",IF(AND(F380&lt;&gt;"",COUNTIFS(Lots!$A$6:$A$505,F380,Lots!$B$6:$B$505,C380)&lt;&gt;1),"Lot et produit à vérifier","")))))))</x:f>
      </x:c>
    </x:row>
    <x:row r="381" ht="23" customHeight="1">
      <x:c r="A381" s="38"/>
      <x:c r="B381" s="50"/>
      <x:c r="C381" s="38"/>
      <x:c r="D381" s="51"/>
      <x:c r="E381" s="38"/>
      <x:c r="F381" s="38"/>
      <x:c r="G381" s="38"/>
      <x:c r="H381" s="38"/>
      <x:c r="I381" s="38"/>
      <x:c r="J381" s="47" t="str">
        <x:f>IF(A381="","",IF(COUNTIF($A$6:$A$505,A381)&gt;1,"Doublon ID",IF(COUNTIF(Catalogue!$A$6:$A$505,C381)&lt;&gt;1,"Code inconnu ou doublon",IF(OR(NOT(ISNUMBER(E381)),E381&lt;=0),"Quantité à corriger",IF(AND(D381&lt;&gt;"Entrée",D381&lt;&gt;"Sortie"),"Sens à corriger",IF(NOT(ISNUMBER(B381)),"Date à renseigner",IF(AND(F381&lt;&gt;"",COUNTIFS(Lots!$A$6:$A$505,F381,Lots!$B$6:$B$505,C381)&lt;&gt;1),"Lot et produit à vérifier","")))))))</x:f>
      </x:c>
    </x:row>
    <x:row r="382" ht="23" customHeight="1">
      <x:c r="A382" s="38"/>
      <x:c r="B382" s="50"/>
      <x:c r="C382" s="38"/>
      <x:c r="D382" s="51"/>
      <x:c r="E382" s="38"/>
      <x:c r="F382" s="38"/>
      <x:c r="G382" s="38"/>
      <x:c r="H382" s="38"/>
      <x:c r="I382" s="38"/>
      <x:c r="J382" s="47" t="str">
        <x:f>IF(A382="","",IF(COUNTIF($A$6:$A$505,A382)&gt;1,"Doublon ID",IF(COUNTIF(Catalogue!$A$6:$A$505,C382)&lt;&gt;1,"Code inconnu ou doublon",IF(OR(NOT(ISNUMBER(E382)),E382&lt;=0),"Quantité à corriger",IF(AND(D382&lt;&gt;"Entrée",D382&lt;&gt;"Sortie"),"Sens à corriger",IF(NOT(ISNUMBER(B382)),"Date à renseigner",IF(AND(F382&lt;&gt;"",COUNTIFS(Lots!$A$6:$A$505,F382,Lots!$B$6:$B$505,C382)&lt;&gt;1),"Lot et produit à vérifier","")))))))</x:f>
      </x:c>
    </x:row>
    <x:row r="383" ht="23" customHeight="1">
      <x:c r="A383" s="38"/>
      <x:c r="B383" s="50"/>
      <x:c r="C383" s="38"/>
      <x:c r="D383" s="51"/>
      <x:c r="E383" s="38"/>
      <x:c r="F383" s="38"/>
      <x:c r="G383" s="38"/>
      <x:c r="H383" s="38"/>
      <x:c r="I383" s="38"/>
      <x:c r="J383" s="47" t="str">
        <x:f>IF(A383="","",IF(COUNTIF($A$6:$A$505,A383)&gt;1,"Doublon ID",IF(COUNTIF(Catalogue!$A$6:$A$505,C383)&lt;&gt;1,"Code inconnu ou doublon",IF(OR(NOT(ISNUMBER(E383)),E383&lt;=0),"Quantité à corriger",IF(AND(D383&lt;&gt;"Entrée",D383&lt;&gt;"Sortie"),"Sens à corriger",IF(NOT(ISNUMBER(B383)),"Date à renseigner",IF(AND(F383&lt;&gt;"",COUNTIFS(Lots!$A$6:$A$505,F383,Lots!$B$6:$B$505,C383)&lt;&gt;1),"Lot et produit à vérifier","")))))))</x:f>
      </x:c>
    </x:row>
    <x:row r="384" ht="23" customHeight="1">
      <x:c r="A384" s="38"/>
      <x:c r="B384" s="50"/>
      <x:c r="C384" s="38"/>
      <x:c r="D384" s="51"/>
      <x:c r="E384" s="38"/>
      <x:c r="F384" s="38"/>
      <x:c r="G384" s="38"/>
      <x:c r="H384" s="38"/>
      <x:c r="I384" s="38"/>
      <x:c r="J384" s="47" t="str">
        <x:f>IF(A384="","",IF(COUNTIF($A$6:$A$505,A384)&gt;1,"Doublon ID",IF(COUNTIF(Catalogue!$A$6:$A$505,C384)&lt;&gt;1,"Code inconnu ou doublon",IF(OR(NOT(ISNUMBER(E384)),E384&lt;=0),"Quantité à corriger",IF(AND(D384&lt;&gt;"Entrée",D384&lt;&gt;"Sortie"),"Sens à corriger",IF(NOT(ISNUMBER(B384)),"Date à renseigner",IF(AND(F384&lt;&gt;"",COUNTIFS(Lots!$A$6:$A$505,F384,Lots!$B$6:$B$505,C384)&lt;&gt;1),"Lot et produit à vérifier","")))))))</x:f>
      </x:c>
    </x:row>
    <x:row r="385" ht="23" customHeight="1">
      <x:c r="A385" s="38"/>
      <x:c r="B385" s="50"/>
      <x:c r="C385" s="38"/>
      <x:c r="D385" s="51"/>
      <x:c r="E385" s="38"/>
      <x:c r="F385" s="38"/>
      <x:c r="G385" s="38"/>
      <x:c r="H385" s="38"/>
      <x:c r="I385" s="38"/>
      <x:c r="J385" s="47" t="str">
        <x:f>IF(A385="","",IF(COUNTIF($A$6:$A$505,A385)&gt;1,"Doublon ID",IF(COUNTIF(Catalogue!$A$6:$A$505,C385)&lt;&gt;1,"Code inconnu ou doublon",IF(OR(NOT(ISNUMBER(E385)),E385&lt;=0),"Quantité à corriger",IF(AND(D385&lt;&gt;"Entrée",D385&lt;&gt;"Sortie"),"Sens à corriger",IF(NOT(ISNUMBER(B385)),"Date à renseigner",IF(AND(F385&lt;&gt;"",COUNTIFS(Lots!$A$6:$A$505,F385,Lots!$B$6:$B$505,C385)&lt;&gt;1),"Lot et produit à vérifier","")))))))</x:f>
      </x:c>
    </x:row>
    <x:row r="386" ht="23" customHeight="1">
      <x:c r="A386" s="38"/>
      <x:c r="B386" s="50"/>
      <x:c r="C386" s="38"/>
      <x:c r="D386" s="51"/>
      <x:c r="E386" s="38"/>
      <x:c r="F386" s="38"/>
      <x:c r="G386" s="38"/>
      <x:c r="H386" s="38"/>
      <x:c r="I386" s="38"/>
      <x:c r="J386" s="47" t="str">
        <x:f>IF(A386="","",IF(COUNTIF($A$6:$A$505,A386)&gt;1,"Doublon ID",IF(COUNTIF(Catalogue!$A$6:$A$505,C386)&lt;&gt;1,"Code inconnu ou doublon",IF(OR(NOT(ISNUMBER(E386)),E386&lt;=0),"Quantité à corriger",IF(AND(D386&lt;&gt;"Entrée",D386&lt;&gt;"Sortie"),"Sens à corriger",IF(NOT(ISNUMBER(B386)),"Date à renseigner",IF(AND(F386&lt;&gt;"",COUNTIFS(Lots!$A$6:$A$505,F386,Lots!$B$6:$B$505,C386)&lt;&gt;1),"Lot et produit à vérifier","")))))))</x:f>
      </x:c>
    </x:row>
    <x:row r="387" ht="23" customHeight="1">
      <x:c r="A387" s="38"/>
      <x:c r="B387" s="50"/>
      <x:c r="C387" s="38"/>
      <x:c r="D387" s="51"/>
      <x:c r="E387" s="38"/>
      <x:c r="F387" s="38"/>
      <x:c r="G387" s="38"/>
      <x:c r="H387" s="38"/>
      <x:c r="I387" s="38"/>
      <x:c r="J387" s="47" t="str">
        <x:f>IF(A387="","",IF(COUNTIF($A$6:$A$505,A387)&gt;1,"Doublon ID",IF(COUNTIF(Catalogue!$A$6:$A$505,C387)&lt;&gt;1,"Code inconnu ou doublon",IF(OR(NOT(ISNUMBER(E387)),E387&lt;=0),"Quantité à corriger",IF(AND(D387&lt;&gt;"Entrée",D387&lt;&gt;"Sortie"),"Sens à corriger",IF(NOT(ISNUMBER(B387)),"Date à renseigner",IF(AND(F387&lt;&gt;"",COUNTIFS(Lots!$A$6:$A$505,F387,Lots!$B$6:$B$505,C387)&lt;&gt;1),"Lot et produit à vérifier","")))))))</x:f>
      </x:c>
    </x:row>
    <x:row r="388" ht="23" customHeight="1">
      <x:c r="A388" s="38"/>
      <x:c r="B388" s="50"/>
      <x:c r="C388" s="38"/>
      <x:c r="D388" s="51"/>
      <x:c r="E388" s="38"/>
      <x:c r="F388" s="38"/>
      <x:c r="G388" s="38"/>
      <x:c r="H388" s="38"/>
      <x:c r="I388" s="38"/>
      <x:c r="J388" s="47" t="str">
        <x:f>IF(A388="","",IF(COUNTIF($A$6:$A$505,A388)&gt;1,"Doublon ID",IF(COUNTIF(Catalogue!$A$6:$A$505,C388)&lt;&gt;1,"Code inconnu ou doublon",IF(OR(NOT(ISNUMBER(E388)),E388&lt;=0),"Quantité à corriger",IF(AND(D388&lt;&gt;"Entrée",D388&lt;&gt;"Sortie"),"Sens à corriger",IF(NOT(ISNUMBER(B388)),"Date à renseigner",IF(AND(F388&lt;&gt;"",COUNTIFS(Lots!$A$6:$A$505,F388,Lots!$B$6:$B$505,C388)&lt;&gt;1),"Lot et produit à vérifier","")))))))</x:f>
      </x:c>
    </x:row>
    <x:row r="389" ht="23" customHeight="1">
      <x:c r="A389" s="38"/>
      <x:c r="B389" s="50"/>
      <x:c r="C389" s="38"/>
      <x:c r="D389" s="51"/>
      <x:c r="E389" s="38"/>
      <x:c r="F389" s="38"/>
      <x:c r="G389" s="38"/>
      <x:c r="H389" s="38"/>
      <x:c r="I389" s="38"/>
      <x:c r="J389" s="47" t="str">
        <x:f>IF(A389="","",IF(COUNTIF($A$6:$A$505,A389)&gt;1,"Doublon ID",IF(COUNTIF(Catalogue!$A$6:$A$505,C389)&lt;&gt;1,"Code inconnu ou doublon",IF(OR(NOT(ISNUMBER(E389)),E389&lt;=0),"Quantité à corriger",IF(AND(D389&lt;&gt;"Entrée",D389&lt;&gt;"Sortie"),"Sens à corriger",IF(NOT(ISNUMBER(B389)),"Date à renseigner",IF(AND(F389&lt;&gt;"",COUNTIFS(Lots!$A$6:$A$505,F389,Lots!$B$6:$B$505,C389)&lt;&gt;1),"Lot et produit à vérifier","")))))))</x:f>
      </x:c>
    </x:row>
    <x:row r="390" ht="23" customHeight="1">
      <x:c r="A390" s="38"/>
      <x:c r="B390" s="50"/>
      <x:c r="C390" s="38"/>
      <x:c r="D390" s="51"/>
      <x:c r="E390" s="38"/>
      <x:c r="F390" s="38"/>
      <x:c r="G390" s="38"/>
      <x:c r="H390" s="38"/>
      <x:c r="I390" s="38"/>
      <x:c r="J390" s="47" t="str">
        <x:f>IF(A390="","",IF(COUNTIF($A$6:$A$505,A390)&gt;1,"Doublon ID",IF(COUNTIF(Catalogue!$A$6:$A$505,C390)&lt;&gt;1,"Code inconnu ou doublon",IF(OR(NOT(ISNUMBER(E390)),E390&lt;=0),"Quantité à corriger",IF(AND(D390&lt;&gt;"Entrée",D390&lt;&gt;"Sortie"),"Sens à corriger",IF(NOT(ISNUMBER(B390)),"Date à renseigner",IF(AND(F390&lt;&gt;"",COUNTIFS(Lots!$A$6:$A$505,F390,Lots!$B$6:$B$505,C390)&lt;&gt;1),"Lot et produit à vérifier","")))))))</x:f>
      </x:c>
    </x:row>
    <x:row r="391" ht="23" customHeight="1">
      <x:c r="A391" s="38"/>
      <x:c r="B391" s="50"/>
      <x:c r="C391" s="38"/>
      <x:c r="D391" s="51"/>
      <x:c r="E391" s="38"/>
      <x:c r="F391" s="38"/>
      <x:c r="G391" s="38"/>
      <x:c r="H391" s="38"/>
      <x:c r="I391" s="38"/>
      <x:c r="J391" s="47" t="str">
        <x:f>IF(A391="","",IF(COUNTIF($A$6:$A$505,A391)&gt;1,"Doublon ID",IF(COUNTIF(Catalogue!$A$6:$A$505,C391)&lt;&gt;1,"Code inconnu ou doublon",IF(OR(NOT(ISNUMBER(E391)),E391&lt;=0),"Quantité à corriger",IF(AND(D391&lt;&gt;"Entrée",D391&lt;&gt;"Sortie"),"Sens à corriger",IF(NOT(ISNUMBER(B391)),"Date à renseigner",IF(AND(F391&lt;&gt;"",COUNTIFS(Lots!$A$6:$A$505,F391,Lots!$B$6:$B$505,C391)&lt;&gt;1),"Lot et produit à vérifier","")))))))</x:f>
      </x:c>
    </x:row>
    <x:row r="392" ht="23" customHeight="1">
      <x:c r="A392" s="38"/>
      <x:c r="B392" s="50"/>
      <x:c r="C392" s="38"/>
      <x:c r="D392" s="51"/>
      <x:c r="E392" s="38"/>
      <x:c r="F392" s="38"/>
      <x:c r="G392" s="38"/>
      <x:c r="H392" s="38"/>
      <x:c r="I392" s="38"/>
      <x:c r="J392" s="47" t="str">
        <x:f>IF(A392="","",IF(COUNTIF($A$6:$A$505,A392)&gt;1,"Doublon ID",IF(COUNTIF(Catalogue!$A$6:$A$505,C392)&lt;&gt;1,"Code inconnu ou doublon",IF(OR(NOT(ISNUMBER(E392)),E392&lt;=0),"Quantité à corriger",IF(AND(D392&lt;&gt;"Entrée",D392&lt;&gt;"Sortie"),"Sens à corriger",IF(NOT(ISNUMBER(B392)),"Date à renseigner",IF(AND(F392&lt;&gt;"",COUNTIFS(Lots!$A$6:$A$505,F392,Lots!$B$6:$B$505,C392)&lt;&gt;1),"Lot et produit à vérifier","")))))))</x:f>
      </x:c>
    </x:row>
    <x:row r="393" ht="23" customHeight="1">
      <x:c r="A393" s="38"/>
      <x:c r="B393" s="50"/>
      <x:c r="C393" s="38"/>
      <x:c r="D393" s="51"/>
      <x:c r="E393" s="38"/>
      <x:c r="F393" s="38"/>
      <x:c r="G393" s="38"/>
      <x:c r="H393" s="38"/>
      <x:c r="I393" s="38"/>
      <x:c r="J393" s="47" t="str">
        <x:f>IF(A393="","",IF(COUNTIF($A$6:$A$505,A393)&gt;1,"Doublon ID",IF(COUNTIF(Catalogue!$A$6:$A$505,C393)&lt;&gt;1,"Code inconnu ou doublon",IF(OR(NOT(ISNUMBER(E393)),E393&lt;=0),"Quantité à corriger",IF(AND(D393&lt;&gt;"Entrée",D393&lt;&gt;"Sortie"),"Sens à corriger",IF(NOT(ISNUMBER(B393)),"Date à renseigner",IF(AND(F393&lt;&gt;"",COUNTIFS(Lots!$A$6:$A$505,F393,Lots!$B$6:$B$505,C393)&lt;&gt;1),"Lot et produit à vérifier","")))))))</x:f>
      </x:c>
    </x:row>
    <x:row r="394" ht="23" customHeight="1">
      <x:c r="A394" s="38"/>
      <x:c r="B394" s="50"/>
      <x:c r="C394" s="38"/>
      <x:c r="D394" s="51"/>
      <x:c r="E394" s="38"/>
      <x:c r="F394" s="38"/>
      <x:c r="G394" s="38"/>
      <x:c r="H394" s="38"/>
      <x:c r="I394" s="38"/>
      <x:c r="J394" s="47" t="str">
        <x:f>IF(A394="","",IF(COUNTIF($A$6:$A$505,A394)&gt;1,"Doublon ID",IF(COUNTIF(Catalogue!$A$6:$A$505,C394)&lt;&gt;1,"Code inconnu ou doublon",IF(OR(NOT(ISNUMBER(E394)),E394&lt;=0),"Quantité à corriger",IF(AND(D394&lt;&gt;"Entrée",D394&lt;&gt;"Sortie"),"Sens à corriger",IF(NOT(ISNUMBER(B394)),"Date à renseigner",IF(AND(F394&lt;&gt;"",COUNTIFS(Lots!$A$6:$A$505,F394,Lots!$B$6:$B$505,C394)&lt;&gt;1),"Lot et produit à vérifier","")))))))</x:f>
      </x:c>
    </x:row>
    <x:row r="395" ht="23" customHeight="1">
      <x:c r="A395" s="38"/>
      <x:c r="B395" s="50"/>
      <x:c r="C395" s="38"/>
      <x:c r="D395" s="51"/>
      <x:c r="E395" s="38"/>
      <x:c r="F395" s="38"/>
      <x:c r="G395" s="38"/>
      <x:c r="H395" s="38"/>
      <x:c r="I395" s="38"/>
      <x:c r="J395" s="47" t="str">
        <x:f>IF(A395="","",IF(COUNTIF($A$6:$A$505,A395)&gt;1,"Doublon ID",IF(COUNTIF(Catalogue!$A$6:$A$505,C395)&lt;&gt;1,"Code inconnu ou doublon",IF(OR(NOT(ISNUMBER(E395)),E395&lt;=0),"Quantité à corriger",IF(AND(D395&lt;&gt;"Entrée",D395&lt;&gt;"Sortie"),"Sens à corriger",IF(NOT(ISNUMBER(B395)),"Date à renseigner",IF(AND(F395&lt;&gt;"",COUNTIFS(Lots!$A$6:$A$505,F395,Lots!$B$6:$B$505,C395)&lt;&gt;1),"Lot et produit à vérifier","")))))))</x:f>
      </x:c>
    </x:row>
    <x:row r="396" ht="23" customHeight="1">
      <x:c r="A396" s="38"/>
      <x:c r="B396" s="50"/>
      <x:c r="C396" s="38"/>
      <x:c r="D396" s="51"/>
      <x:c r="E396" s="38"/>
      <x:c r="F396" s="38"/>
      <x:c r="G396" s="38"/>
      <x:c r="H396" s="38"/>
      <x:c r="I396" s="38"/>
      <x:c r="J396" s="47" t="str">
        <x:f>IF(A396="","",IF(COUNTIF($A$6:$A$505,A396)&gt;1,"Doublon ID",IF(COUNTIF(Catalogue!$A$6:$A$505,C396)&lt;&gt;1,"Code inconnu ou doublon",IF(OR(NOT(ISNUMBER(E396)),E396&lt;=0),"Quantité à corriger",IF(AND(D396&lt;&gt;"Entrée",D396&lt;&gt;"Sortie"),"Sens à corriger",IF(NOT(ISNUMBER(B396)),"Date à renseigner",IF(AND(F396&lt;&gt;"",COUNTIFS(Lots!$A$6:$A$505,F396,Lots!$B$6:$B$505,C396)&lt;&gt;1),"Lot et produit à vérifier","")))))))</x:f>
      </x:c>
    </x:row>
    <x:row r="397" ht="23" customHeight="1">
      <x:c r="A397" s="38"/>
      <x:c r="B397" s="50"/>
      <x:c r="C397" s="38"/>
      <x:c r="D397" s="51"/>
      <x:c r="E397" s="38"/>
      <x:c r="F397" s="38"/>
      <x:c r="G397" s="38"/>
      <x:c r="H397" s="38"/>
      <x:c r="I397" s="38"/>
      <x:c r="J397" s="47" t="str">
        <x:f>IF(A397="","",IF(COUNTIF($A$6:$A$505,A397)&gt;1,"Doublon ID",IF(COUNTIF(Catalogue!$A$6:$A$505,C397)&lt;&gt;1,"Code inconnu ou doublon",IF(OR(NOT(ISNUMBER(E397)),E397&lt;=0),"Quantité à corriger",IF(AND(D397&lt;&gt;"Entrée",D397&lt;&gt;"Sortie"),"Sens à corriger",IF(NOT(ISNUMBER(B397)),"Date à renseigner",IF(AND(F397&lt;&gt;"",COUNTIFS(Lots!$A$6:$A$505,F397,Lots!$B$6:$B$505,C397)&lt;&gt;1),"Lot et produit à vérifier","")))))))</x:f>
      </x:c>
    </x:row>
    <x:row r="398" ht="23" customHeight="1">
      <x:c r="A398" s="38"/>
      <x:c r="B398" s="50"/>
      <x:c r="C398" s="38"/>
      <x:c r="D398" s="51"/>
      <x:c r="E398" s="38"/>
      <x:c r="F398" s="38"/>
      <x:c r="G398" s="38"/>
      <x:c r="H398" s="38"/>
      <x:c r="I398" s="38"/>
      <x:c r="J398" s="47" t="str">
        <x:f>IF(A398="","",IF(COUNTIF($A$6:$A$505,A398)&gt;1,"Doublon ID",IF(COUNTIF(Catalogue!$A$6:$A$505,C398)&lt;&gt;1,"Code inconnu ou doublon",IF(OR(NOT(ISNUMBER(E398)),E398&lt;=0),"Quantité à corriger",IF(AND(D398&lt;&gt;"Entrée",D398&lt;&gt;"Sortie"),"Sens à corriger",IF(NOT(ISNUMBER(B398)),"Date à renseigner",IF(AND(F398&lt;&gt;"",COUNTIFS(Lots!$A$6:$A$505,F398,Lots!$B$6:$B$505,C398)&lt;&gt;1),"Lot et produit à vérifier","")))))))</x:f>
      </x:c>
    </x:row>
    <x:row r="399" ht="23" customHeight="1">
      <x:c r="A399" s="38"/>
      <x:c r="B399" s="50"/>
      <x:c r="C399" s="38"/>
      <x:c r="D399" s="51"/>
      <x:c r="E399" s="38"/>
      <x:c r="F399" s="38"/>
      <x:c r="G399" s="38"/>
      <x:c r="H399" s="38"/>
      <x:c r="I399" s="38"/>
      <x:c r="J399" s="47" t="str">
        <x:f>IF(A399="","",IF(COUNTIF($A$6:$A$505,A399)&gt;1,"Doublon ID",IF(COUNTIF(Catalogue!$A$6:$A$505,C399)&lt;&gt;1,"Code inconnu ou doublon",IF(OR(NOT(ISNUMBER(E399)),E399&lt;=0),"Quantité à corriger",IF(AND(D399&lt;&gt;"Entrée",D399&lt;&gt;"Sortie"),"Sens à corriger",IF(NOT(ISNUMBER(B399)),"Date à renseigner",IF(AND(F399&lt;&gt;"",COUNTIFS(Lots!$A$6:$A$505,F399,Lots!$B$6:$B$505,C399)&lt;&gt;1),"Lot et produit à vérifier","")))))))</x:f>
      </x:c>
    </x:row>
    <x:row r="400" ht="23" customHeight="1">
      <x:c r="A400" s="38"/>
      <x:c r="B400" s="50"/>
      <x:c r="C400" s="38"/>
      <x:c r="D400" s="51"/>
      <x:c r="E400" s="38"/>
      <x:c r="F400" s="38"/>
      <x:c r="G400" s="38"/>
      <x:c r="H400" s="38"/>
      <x:c r="I400" s="38"/>
      <x:c r="J400" s="47" t="str">
        <x:f>IF(A400="","",IF(COUNTIF($A$6:$A$505,A400)&gt;1,"Doublon ID",IF(COUNTIF(Catalogue!$A$6:$A$505,C400)&lt;&gt;1,"Code inconnu ou doublon",IF(OR(NOT(ISNUMBER(E400)),E400&lt;=0),"Quantité à corriger",IF(AND(D400&lt;&gt;"Entrée",D400&lt;&gt;"Sortie"),"Sens à corriger",IF(NOT(ISNUMBER(B400)),"Date à renseigner",IF(AND(F400&lt;&gt;"",COUNTIFS(Lots!$A$6:$A$505,F400,Lots!$B$6:$B$505,C400)&lt;&gt;1),"Lot et produit à vérifier","")))))))</x:f>
      </x:c>
    </x:row>
    <x:row r="401" ht="23" customHeight="1">
      <x:c r="A401" s="38"/>
      <x:c r="B401" s="50"/>
      <x:c r="C401" s="38"/>
      <x:c r="D401" s="51"/>
      <x:c r="E401" s="38"/>
      <x:c r="F401" s="38"/>
      <x:c r="G401" s="38"/>
      <x:c r="H401" s="38"/>
      <x:c r="I401" s="38"/>
      <x:c r="J401" s="47" t="str">
        <x:f>IF(A401="","",IF(COUNTIF($A$6:$A$505,A401)&gt;1,"Doublon ID",IF(COUNTIF(Catalogue!$A$6:$A$505,C401)&lt;&gt;1,"Code inconnu ou doublon",IF(OR(NOT(ISNUMBER(E401)),E401&lt;=0),"Quantité à corriger",IF(AND(D401&lt;&gt;"Entrée",D401&lt;&gt;"Sortie"),"Sens à corriger",IF(NOT(ISNUMBER(B401)),"Date à renseigner",IF(AND(F401&lt;&gt;"",COUNTIFS(Lots!$A$6:$A$505,F401,Lots!$B$6:$B$505,C401)&lt;&gt;1),"Lot et produit à vérifier","")))))))</x:f>
      </x:c>
    </x:row>
    <x:row r="402" ht="23" customHeight="1">
      <x:c r="A402" s="38"/>
      <x:c r="B402" s="50"/>
      <x:c r="C402" s="38"/>
      <x:c r="D402" s="51"/>
      <x:c r="E402" s="38"/>
      <x:c r="F402" s="38"/>
      <x:c r="G402" s="38"/>
      <x:c r="H402" s="38"/>
      <x:c r="I402" s="38"/>
      <x:c r="J402" s="47" t="str">
        <x:f>IF(A402="","",IF(COUNTIF($A$6:$A$505,A402)&gt;1,"Doublon ID",IF(COUNTIF(Catalogue!$A$6:$A$505,C402)&lt;&gt;1,"Code inconnu ou doublon",IF(OR(NOT(ISNUMBER(E402)),E402&lt;=0),"Quantité à corriger",IF(AND(D402&lt;&gt;"Entrée",D402&lt;&gt;"Sortie"),"Sens à corriger",IF(NOT(ISNUMBER(B402)),"Date à renseigner",IF(AND(F402&lt;&gt;"",COUNTIFS(Lots!$A$6:$A$505,F402,Lots!$B$6:$B$505,C402)&lt;&gt;1),"Lot et produit à vérifier","")))))))</x:f>
      </x:c>
    </x:row>
    <x:row r="403" ht="23" customHeight="1">
      <x:c r="A403" s="38"/>
      <x:c r="B403" s="50"/>
      <x:c r="C403" s="38"/>
      <x:c r="D403" s="51"/>
      <x:c r="E403" s="38"/>
      <x:c r="F403" s="38"/>
      <x:c r="G403" s="38"/>
      <x:c r="H403" s="38"/>
      <x:c r="I403" s="38"/>
      <x:c r="J403" s="47" t="str">
        <x:f>IF(A403="","",IF(COUNTIF($A$6:$A$505,A403)&gt;1,"Doublon ID",IF(COUNTIF(Catalogue!$A$6:$A$505,C403)&lt;&gt;1,"Code inconnu ou doublon",IF(OR(NOT(ISNUMBER(E403)),E403&lt;=0),"Quantité à corriger",IF(AND(D403&lt;&gt;"Entrée",D403&lt;&gt;"Sortie"),"Sens à corriger",IF(NOT(ISNUMBER(B403)),"Date à renseigner",IF(AND(F403&lt;&gt;"",COUNTIFS(Lots!$A$6:$A$505,F403,Lots!$B$6:$B$505,C403)&lt;&gt;1),"Lot et produit à vérifier","")))))))</x:f>
      </x:c>
    </x:row>
    <x:row r="404" ht="23" customHeight="1">
      <x:c r="A404" s="38"/>
      <x:c r="B404" s="50"/>
      <x:c r="C404" s="38"/>
      <x:c r="D404" s="51"/>
      <x:c r="E404" s="38"/>
      <x:c r="F404" s="38"/>
      <x:c r="G404" s="38"/>
      <x:c r="H404" s="38"/>
      <x:c r="I404" s="38"/>
      <x:c r="J404" s="47" t="str">
        <x:f>IF(A404="","",IF(COUNTIF($A$6:$A$505,A404)&gt;1,"Doublon ID",IF(COUNTIF(Catalogue!$A$6:$A$505,C404)&lt;&gt;1,"Code inconnu ou doublon",IF(OR(NOT(ISNUMBER(E404)),E404&lt;=0),"Quantité à corriger",IF(AND(D404&lt;&gt;"Entrée",D404&lt;&gt;"Sortie"),"Sens à corriger",IF(NOT(ISNUMBER(B404)),"Date à renseigner",IF(AND(F404&lt;&gt;"",COUNTIFS(Lots!$A$6:$A$505,F404,Lots!$B$6:$B$505,C404)&lt;&gt;1),"Lot et produit à vérifier","")))))))</x:f>
      </x:c>
    </x:row>
    <x:row r="405" ht="23" customHeight="1">
      <x:c r="A405" s="38"/>
      <x:c r="B405" s="50"/>
      <x:c r="C405" s="38"/>
      <x:c r="D405" s="51"/>
      <x:c r="E405" s="38"/>
      <x:c r="F405" s="38"/>
      <x:c r="G405" s="38"/>
      <x:c r="H405" s="38"/>
      <x:c r="I405" s="38"/>
      <x:c r="J405" s="47" t="str">
        <x:f>IF(A405="","",IF(COUNTIF($A$6:$A$505,A405)&gt;1,"Doublon ID",IF(COUNTIF(Catalogue!$A$6:$A$505,C405)&lt;&gt;1,"Code inconnu ou doublon",IF(OR(NOT(ISNUMBER(E405)),E405&lt;=0),"Quantité à corriger",IF(AND(D405&lt;&gt;"Entrée",D405&lt;&gt;"Sortie"),"Sens à corriger",IF(NOT(ISNUMBER(B405)),"Date à renseigner",IF(AND(F405&lt;&gt;"",COUNTIFS(Lots!$A$6:$A$505,F405,Lots!$B$6:$B$505,C405)&lt;&gt;1),"Lot et produit à vérifier","")))))))</x:f>
      </x:c>
    </x:row>
    <x:row r="406" ht="23" customHeight="1">
      <x:c r="A406" s="38"/>
      <x:c r="B406" s="50"/>
      <x:c r="C406" s="38"/>
      <x:c r="D406" s="51"/>
      <x:c r="E406" s="38"/>
      <x:c r="F406" s="38"/>
      <x:c r="G406" s="38"/>
      <x:c r="H406" s="38"/>
      <x:c r="I406" s="38"/>
      <x:c r="J406" s="47" t="str">
        <x:f>IF(A406="","",IF(COUNTIF($A$6:$A$505,A406)&gt;1,"Doublon ID",IF(COUNTIF(Catalogue!$A$6:$A$505,C406)&lt;&gt;1,"Code inconnu ou doublon",IF(OR(NOT(ISNUMBER(E406)),E406&lt;=0),"Quantité à corriger",IF(AND(D406&lt;&gt;"Entrée",D406&lt;&gt;"Sortie"),"Sens à corriger",IF(NOT(ISNUMBER(B406)),"Date à renseigner",IF(AND(F406&lt;&gt;"",COUNTIFS(Lots!$A$6:$A$505,F406,Lots!$B$6:$B$505,C406)&lt;&gt;1),"Lot et produit à vérifier","")))))))</x:f>
      </x:c>
    </x:row>
    <x:row r="407" ht="23" customHeight="1">
      <x:c r="A407" s="38"/>
      <x:c r="B407" s="50"/>
      <x:c r="C407" s="38"/>
      <x:c r="D407" s="51"/>
      <x:c r="E407" s="38"/>
      <x:c r="F407" s="38"/>
      <x:c r="G407" s="38"/>
      <x:c r="H407" s="38"/>
      <x:c r="I407" s="38"/>
      <x:c r="J407" s="47" t="str">
        <x:f>IF(A407="","",IF(COUNTIF($A$6:$A$505,A407)&gt;1,"Doublon ID",IF(COUNTIF(Catalogue!$A$6:$A$505,C407)&lt;&gt;1,"Code inconnu ou doublon",IF(OR(NOT(ISNUMBER(E407)),E407&lt;=0),"Quantité à corriger",IF(AND(D407&lt;&gt;"Entrée",D407&lt;&gt;"Sortie"),"Sens à corriger",IF(NOT(ISNUMBER(B407)),"Date à renseigner",IF(AND(F407&lt;&gt;"",COUNTIFS(Lots!$A$6:$A$505,F407,Lots!$B$6:$B$505,C407)&lt;&gt;1),"Lot et produit à vérifier","")))))))</x:f>
      </x:c>
    </x:row>
    <x:row r="408" ht="23" customHeight="1">
      <x:c r="A408" s="38"/>
      <x:c r="B408" s="50"/>
      <x:c r="C408" s="38"/>
      <x:c r="D408" s="51"/>
      <x:c r="E408" s="38"/>
      <x:c r="F408" s="38"/>
      <x:c r="G408" s="38"/>
      <x:c r="H408" s="38"/>
      <x:c r="I408" s="38"/>
      <x:c r="J408" s="47" t="str">
        <x:f>IF(A408="","",IF(COUNTIF($A$6:$A$505,A408)&gt;1,"Doublon ID",IF(COUNTIF(Catalogue!$A$6:$A$505,C408)&lt;&gt;1,"Code inconnu ou doublon",IF(OR(NOT(ISNUMBER(E408)),E408&lt;=0),"Quantité à corriger",IF(AND(D408&lt;&gt;"Entrée",D408&lt;&gt;"Sortie"),"Sens à corriger",IF(NOT(ISNUMBER(B408)),"Date à renseigner",IF(AND(F408&lt;&gt;"",COUNTIFS(Lots!$A$6:$A$505,F408,Lots!$B$6:$B$505,C408)&lt;&gt;1),"Lot et produit à vérifier","")))))))</x:f>
      </x:c>
    </x:row>
    <x:row r="409" ht="23" customHeight="1">
      <x:c r="A409" s="38"/>
      <x:c r="B409" s="50"/>
      <x:c r="C409" s="38"/>
      <x:c r="D409" s="51"/>
      <x:c r="E409" s="38"/>
      <x:c r="F409" s="38"/>
      <x:c r="G409" s="38"/>
      <x:c r="H409" s="38"/>
      <x:c r="I409" s="38"/>
      <x:c r="J409" s="47" t="str">
        <x:f>IF(A409="","",IF(COUNTIF($A$6:$A$505,A409)&gt;1,"Doublon ID",IF(COUNTIF(Catalogue!$A$6:$A$505,C409)&lt;&gt;1,"Code inconnu ou doublon",IF(OR(NOT(ISNUMBER(E409)),E409&lt;=0),"Quantité à corriger",IF(AND(D409&lt;&gt;"Entrée",D409&lt;&gt;"Sortie"),"Sens à corriger",IF(NOT(ISNUMBER(B409)),"Date à renseigner",IF(AND(F409&lt;&gt;"",COUNTIFS(Lots!$A$6:$A$505,F409,Lots!$B$6:$B$505,C409)&lt;&gt;1),"Lot et produit à vérifier","")))))))</x:f>
      </x:c>
    </x:row>
    <x:row r="410" ht="23" customHeight="1">
      <x:c r="A410" s="38"/>
      <x:c r="B410" s="50"/>
      <x:c r="C410" s="38"/>
      <x:c r="D410" s="51"/>
      <x:c r="E410" s="38"/>
      <x:c r="F410" s="38"/>
      <x:c r="G410" s="38"/>
      <x:c r="H410" s="38"/>
      <x:c r="I410" s="38"/>
      <x:c r="J410" s="47" t="str">
        <x:f>IF(A410="","",IF(COUNTIF($A$6:$A$505,A410)&gt;1,"Doublon ID",IF(COUNTIF(Catalogue!$A$6:$A$505,C410)&lt;&gt;1,"Code inconnu ou doublon",IF(OR(NOT(ISNUMBER(E410)),E410&lt;=0),"Quantité à corriger",IF(AND(D410&lt;&gt;"Entrée",D410&lt;&gt;"Sortie"),"Sens à corriger",IF(NOT(ISNUMBER(B410)),"Date à renseigner",IF(AND(F410&lt;&gt;"",COUNTIFS(Lots!$A$6:$A$505,F410,Lots!$B$6:$B$505,C410)&lt;&gt;1),"Lot et produit à vérifier","")))))))</x:f>
      </x:c>
    </x:row>
    <x:row r="411" ht="23" customHeight="1">
      <x:c r="A411" s="38"/>
      <x:c r="B411" s="50"/>
      <x:c r="C411" s="38"/>
      <x:c r="D411" s="51"/>
      <x:c r="E411" s="38"/>
      <x:c r="F411" s="38"/>
      <x:c r="G411" s="38"/>
      <x:c r="H411" s="38"/>
      <x:c r="I411" s="38"/>
      <x:c r="J411" s="47" t="str">
        <x:f>IF(A411="","",IF(COUNTIF($A$6:$A$505,A411)&gt;1,"Doublon ID",IF(COUNTIF(Catalogue!$A$6:$A$505,C411)&lt;&gt;1,"Code inconnu ou doublon",IF(OR(NOT(ISNUMBER(E411)),E411&lt;=0),"Quantité à corriger",IF(AND(D411&lt;&gt;"Entrée",D411&lt;&gt;"Sortie"),"Sens à corriger",IF(NOT(ISNUMBER(B411)),"Date à renseigner",IF(AND(F411&lt;&gt;"",COUNTIFS(Lots!$A$6:$A$505,F411,Lots!$B$6:$B$505,C411)&lt;&gt;1),"Lot et produit à vérifier","")))))))</x:f>
      </x:c>
    </x:row>
    <x:row r="412" ht="23" customHeight="1">
      <x:c r="A412" s="38"/>
      <x:c r="B412" s="50"/>
      <x:c r="C412" s="38"/>
      <x:c r="D412" s="51"/>
      <x:c r="E412" s="38"/>
      <x:c r="F412" s="38"/>
      <x:c r="G412" s="38"/>
      <x:c r="H412" s="38"/>
      <x:c r="I412" s="38"/>
      <x:c r="J412" s="47" t="str">
        <x:f>IF(A412="","",IF(COUNTIF($A$6:$A$505,A412)&gt;1,"Doublon ID",IF(COUNTIF(Catalogue!$A$6:$A$505,C412)&lt;&gt;1,"Code inconnu ou doublon",IF(OR(NOT(ISNUMBER(E412)),E412&lt;=0),"Quantité à corriger",IF(AND(D412&lt;&gt;"Entrée",D412&lt;&gt;"Sortie"),"Sens à corriger",IF(NOT(ISNUMBER(B412)),"Date à renseigner",IF(AND(F412&lt;&gt;"",COUNTIFS(Lots!$A$6:$A$505,F412,Lots!$B$6:$B$505,C412)&lt;&gt;1),"Lot et produit à vérifier","")))))))</x:f>
      </x:c>
    </x:row>
    <x:row r="413" ht="23" customHeight="1">
      <x:c r="A413" s="38"/>
      <x:c r="B413" s="50"/>
      <x:c r="C413" s="38"/>
      <x:c r="D413" s="51"/>
      <x:c r="E413" s="38"/>
      <x:c r="F413" s="38"/>
      <x:c r="G413" s="38"/>
      <x:c r="H413" s="38"/>
      <x:c r="I413" s="38"/>
      <x:c r="J413" s="47" t="str">
        <x:f>IF(A413="","",IF(COUNTIF($A$6:$A$505,A413)&gt;1,"Doublon ID",IF(COUNTIF(Catalogue!$A$6:$A$505,C413)&lt;&gt;1,"Code inconnu ou doublon",IF(OR(NOT(ISNUMBER(E413)),E413&lt;=0),"Quantité à corriger",IF(AND(D413&lt;&gt;"Entrée",D413&lt;&gt;"Sortie"),"Sens à corriger",IF(NOT(ISNUMBER(B413)),"Date à renseigner",IF(AND(F413&lt;&gt;"",COUNTIFS(Lots!$A$6:$A$505,F413,Lots!$B$6:$B$505,C413)&lt;&gt;1),"Lot et produit à vérifier","")))))))</x:f>
      </x:c>
    </x:row>
    <x:row r="414" ht="23" customHeight="1">
      <x:c r="A414" s="38"/>
      <x:c r="B414" s="50"/>
      <x:c r="C414" s="38"/>
      <x:c r="D414" s="51"/>
      <x:c r="E414" s="38"/>
      <x:c r="F414" s="38"/>
      <x:c r="G414" s="38"/>
      <x:c r="H414" s="38"/>
      <x:c r="I414" s="38"/>
      <x:c r="J414" s="47" t="str">
        <x:f>IF(A414="","",IF(COUNTIF($A$6:$A$505,A414)&gt;1,"Doublon ID",IF(COUNTIF(Catalogue!$A$6:$A$505,C414)&lt;&gt;1,"Code inconnu ou doublon",IF(OR(NOT(ISNUMBER(E414)),E414&lt;=0),"Quantité à corriger",IF(AND(D414&lt;&gt;"Entrée",D414&lt;&gt;"Sortie"),"Sens à corriger",IF(NOT(ISNUMBER(B414)),"Date à renseigner",IF(AND(F414&lt;&gt;"",COUNTIFS(Lots!$A$6:$A$505,F414,Lots!$B$6:$B$505,C414)&lt;&gt;1),"Lot et produit à vérifier","")))))))</x:f>
      </x:c>
    </x:row>
    <x:row r="415" ht="23" customHeight="1">
      <x:c r="A415" s="38"/>
      <x:c r="B415" s="50"/>
      <x:c r="C415" s="38"/>
      <x:c r="D415" s="51"/>
      <x:c r="E415" s="38"/>
      <x:c r="F415" s="38"/>
      <x:c r="G415" s="38"/>
      <x:c r="H415" s="38"/>
      <x:c r="I415" s="38"/>
      <x:c r="J415" s="47" t="str">
        <x:f>IF(A415="","",IF(COUNTIF($A$6:$A$505,A415)&gt;1,"Doublon ID",IF(COUNTIF(Catalogue!$A$6:$A$505,C415)&lt;&gt;1,"Code inconnu ou doublon",IF(OR(NOT(ISNUMBER(E415)),E415&lt;=0),"Quantité à corriger",IF(AND(D415&lt;&gt;"Entrée",D415&lt;&gt;"Sortie"),"Sens à corriger",IF(NOT(ISNUMBER(B415)),"Date à renseigner",IF(AND(F415&lt;&gt;"",COUNTIFS(Lots!$A$6:$A$505,F415,Lots!$B$6:$B$505,C415)&lt;&gt;1),"Lot et produit à vérifier","")))))))</x:f>
      </x:c>
    </x:row>
    <x:row r="416" ht="23" customHeight="1">
      <x:c r="A416" s="38"/>
      <x:c r="B416" s="50"/>
      <x:c r="C416" s="38"/>
      <x:c r="D416" s="51"/>
      <x:c r="E416" s="38"/>
      <x:c r="F416" s="38"/>
      <x:c r="G416" s="38"/>
      <x:c r="H416" s="38"/>
      <x:c r="I416" s="38"/>
      <x:c r="J416" s="47" t="str">
        <x:f>IF(A416="","",IF(COUNTIF($A$6:$A$505,A416)&gt;1,"Doublon ID",IF(COUNTIF(Catalogue!$A$6:$A$505,C416)&lt;&gt;1,"Code inconnu ou doublon",IF(OR(NOT(ISNUMBER(E416)),E416&lt;=0),"Quantité à corriger",IF(AND(D416&lt;&gt;"Entrée",D416&lt;&gt;"Sortie"),"Sens à corriger",IF(NOT(ISNUMBER(B416)),"Date à renseigner",IF(AND(F416&lt;&gt;"",COUNTIFS(Lots!$A$6:$A$505,F416,Lots!$B$6:$B$505,C416)&lt;&gt;1),"Lot et produit à vérifier","")))))))</x:f>
      </x:c>
    </x:row>
    <x:row r="417" ht="23" customHeight="1">
      <x:c r="A417" s="38"/>
      <x:c r="B417" s="50"/>
      <x:c r="C417" s="38"/>
      <x:c r="D417" s="51"/>
      <x:c r="E417" s="38"/>
      <x:c r="F417" s="38"/>
      <x:c r="G417" s="38"/>
      <x:c r="H417" s="38"/>
      <x:c r="I417" s="38"/>
      <x:c r="J417" s="47" t="str">
        <x:f>IF(A417="","",IF(COUNTIF($A$6:$A$505,A417)&gt;1,"Doublon ID",IF(COUNTIF(Catalogue!$A$6:$A$505,C417)&lt;&gt;1,"Code inconnu ou doublon",IF(OR(NOT(ISNUMBER(E417)),E417&lt;=0),"Quantité à corriger",IF(AND(D417&lt;&gt;"Entrée",D417&lt;&gt;"Sortie"),"Sens à corriger",IF(NOT(ISNUMBER(B417)),"Date à renseigner",IF(AND(F417&lt;&gt;"",COUNTIFS(Lots!$A$6:$A$505,F417,Lots!$B$6:$B$505,C417)&lt;&gt;1),"Lot et produit à vérifier","")))))))</x:f>
      </x:c>
    </x:row>
    <x:row r="418" ht="23" customHeight="1">
      <x:c r="A418" s="38"/>
      <x:c r="B418" s="50"/>
      <x:c r="C418" s="38"/>
      <x:c r="D418" s="51"/>
      <x:c r="E418" s="38"/>
      <x:c r="F418" s="38"/>
      <x:c r="G418" s="38"/>
      <x:c r="H418" s="38"/>
      <x:c r="I418" s="38"/>
      <x:c r="J418" s="47" t="str">
        <x:f>IF(A418="","",IF(COUNTIF($A$6:$A$505,A418)&gt;1,"Doublon ID",IF(COUNTIF(Catalogue!$A$6:$A$505,C418)&lt;&gt;1,"Code inconnu ou doublon",IF(OR(NOT(ISNUMBER(E418)),E418&lt;=0),"Quantité à corriger",IF(AND(D418&lt;&gt;"Entrée",D418&lt;&gt;"Sortie"),"Sens à corriger",IF(NOT(ISNUMBER(B418)),"Date à renseigner",IF(AND(F418&lt;&gt;"",COUNTIFS(Lots!$A$6:$A$505,F418,Lots!$B$6:$B$505,C418)&lt;&gt;1),"Lot et produit à vérifier","")))))))</x:f>
      </x:c>
    </x:row>
    <x:row r="419" ht="23" customHeight="1">
      <x:c r="A419" s="38"/>
      <x:c r="B419" s="50"/>
      <x:c r="C419" s="38"/>
      <x:c r="D419" s="51"/>
      <x:c r="E419" s="38"/>
      <x:c r="F419" s="38"/>
      <x:c r="G419" s="38"/>
      <x:c r="H419" s="38"/>
      <x:c r="I419" s="38"/>
      <x:c r="J419" s="47" t="str">
        <x:f>IF(A419="","",IF(COUNTIF($A$6:$A$505,A419)&gt;1,"Doublon ID",IF(COUNTIF(Catalogue!$A$6:$A$505,C419)&lt;&gt;1,"Code inconnu ou doublon",IF(OR(NOT(ISNUMBER(E419)),E419&lt;=0),"Quantité à corriger",IF(AND(D419&lt;&gt;"Entrée",D419&lt;&gt;"Sortie"),"Sens à corriger",IF(NOT(ISNUMBER(B419)),"Date à renseigner",IF(AND(F419&lt;&gt;"",COUNTIFS(Lots!$A$6:$A$505,F419,Lots!$B$6:$B$505,C419)&lt;&gt;1),"Lot et produit à vérifier","")))))))</x:f>
      </x:c>
    </x:row>
    <x:row r="420" ht="23" customHeight="1">
      <x:c r="A420" s="38"/>
      <x:c r="B420" s="50"/>
      <x:c r="C420" s="38"/>
      <x:c r="D420" s="51"/>
      <x:c r="E420" s="38"/>
      <x:c r="F420" s="38"/>
      <x:c r="G420" s="38"/>
      <x:c r="H420" s="38"/>
      <x:c r="I420" s="38"/>
      <x:c r="J420" s="47" t="str">
        <x:f>IF(A420="","",IF(COUNTIF($A$6:$A$505,A420)&gt;1,"Doublon ID",IF(COUNTIF(Catalogue!$A$6:$A$505,C420)&lt;&gt;1,"Code inconnu ou doublon",IF(OR(NOT(ISNUMBER(E420)),E420&lt;=0),"Quantité à corriger",IF(AND(D420&lt;&gt;"Entrée",D420&lt;&gt;"Sortie"),"Sens à corriger",IF(NOT(ISNUMBER(B420)),"Date à renseigner",IF(AND(F420&lt;&gt;"",COUNTIFS(Lots!$A$6:$A$505,F420,Lots!$B$6:$B$505,C420)&lt;&gt;1),"Lot et produit à vérifier","")))))))</x:f>
      </x:c>
    </x:row>
    <x:row r="421" ht="23" customHeight="1">
      <x:c r="A421" s="38"/>
      <x:c r="B421" s="50"/>
      <x:c r="C421" s="38"/>
      <x:c r="D421" s="51"/>
      <x:c r="E421" s="38"/>
      <x:c r="F421" s="38"/>
      <x:c r="G421" s="38"/>
      <x:c r="H421" s="38"/>
      <x:c r="I421" s="38"/>
      <x:c r="J421" s="47" t="str">
        <x:f>IF(A421="","",IF(COUNTIF($A$6:$A$505,A421)&gt;1,"Doublon ID",IF(COUNTIF(Catalogue!$A$6:$A$505,C421)&lt;&gt;1,"Code inconnu ou doublon",IF(OR(NOT(ISNUMBER(E421)),E421&lt;=0),"Quantité à corriger",IF(AND(D421&lt;&gt;"Entrée",D421&lt;&gt;"Sortie"),"Sens à corriger",IF(NOT(ISNUMBER(B421)),"Date à renseigner",IF(AND(F421&lt;&gt;"",COUNTIFS(Lots!$A$6:$A$505,F421,Lots!$B$6:$B$505,C421)&lt;&gt;1),"Lot et produit à vérifier","")))))))</x:f>
      </x:c>
    </x:row>
    <x:row r="422" ht="23" customHeight="1">
      <x:c r="A422" s="38"/>
      <x:c r="B422" s="50"/>
      <x:c r="C422" s="38"/>
      <x:c r="D422" s="51"/>
      <x:c r="E422" s="38"/>
      <x:c r="F422" s="38"/>
      <x:c r="G422" s="38"/>
      <x:c r="H422" s="38"/>
      <x:c r="I422" s="38"/>
      <x:c r="J422" s="47" t="str">
        <x:f>IF(A422="","",IF(COUNTIF($A$6:$A$505,A422)&gt;1,"Doublon ID",IF(COUNTIF(Catalogue!$A$6:$A$505,C422)&lt;&gt;1,"Code inconnu ou doublon",IF(OR(NOT(ISNUMBER(E422)),E422&lt;=0),"Quantité à corriger",IF(AND(D422&lt;&gt;"Entrée",D422&lt;&gt;"Sortie"),"Sens à corriger",IF(NOT(ISNUMBER(B422)),"Date à renseigner",IF(AND(F422&lt;&gt;"",COUNTIFS(Lots!$A$6:$A$505,F422,Lots!$B$6:$B$505,C422)&lt;&gt;1),"Lot et produit à vérifier","")))))))</x:f>
      </x:c>
    </x:row>
    <x:row r="423" ht="23" customHeight="1">
      <x:c r="A423" s="38"/>
      <x:c r="B423" s="50"/>
      <x:c r="C423" s="38"/>
      <x:c r="D423" s="51"/>
      <x:c r="E423" s="38"/>
      <x:c r="F423" s="38"/>
      <x:c r="G423" s="38"/>
      <x:c r="H423" s="38"/>
      <x:c r="I423" s="38"/>
      <x:c r="J423" s="47" t="str">
        <x:f>IF(A423="","",IF(COUNTIF($A$6:$A$505,A423)&gt;1,"Doublon ID",IF(COUNTIF(Catalogue!$A$6:$A$505,C423)&lt;&gt;1,"Code inconnu ou doublon",IF(OR(NOT(ISNUMBER(E423)),E423&lt;=0),"Quantité à corriger",IF(AND(D423&lt;&gt;"Entrée",D423&lt;&gt;"Sortie"),"Sens à corriger",IF(NOT(ISNUMBER(B423)),"Date à renseigner",IF(AND(F423&lt;&gt;"",COUNTIFS(Lots!$A$6:$A$505,F423,Lots!$B$6:$B$505,C423)&lt;&gt;1),"Lot et produit à vérifier","")))))))</x:f>
      </x:c>
    </x:row>
    <x:row r="424" ht="23" customHeight="1">
      <x:c r="A424" s="38"/>
      <x:c r="B424" s="50"/>
      <x:c r="C424" s="38"/>
      <x:c r="D424" s="51"/>
      <x:c r="E424" s="38"/>
      <x:c r="F424" s="38"/>
      <x:c r="G424" s="38"/>
      <x:c r="H424" s="38"/>
      <x:c r="I424" s="38"/>
      <x:c r="J424" s="47" t="str">
        <x:f>IF(A424="","",IF(COUNTIF($A$6:$A$505,A424)&gt;1,"Doublon ID",IF(COUNTIF(Catalogue!$A$6:$A$505,C424)&lt;&gt;1,"Code inconnu ou doublon",IF(OR(NOT(ISNUMBER(E424)),E424&lt;=0),"Quantité à corriger",IF(AND(D424&lt;&gt;"Entrée",D424&lt;&gt;"Sortie"),"Sens à corriger",IF(NOT(ISNUMBER(B424)),"Date à renseigner",IF(AND(F424&lt;&gt;"",COUNTIFS(Lots!$A$6:$A$505,F424,Lots!$B$6:$B$505,C424)&lt;&gt;1),"Lot et produit à vérifier","")))))))</x:f>
      </x:c>
    </x:row>
    <x:row r="425" ht="23" customHeight="1">
      <x:c r="A425" s="38"/>
      <x:c r="B425" s="50"/>
      <x:c r="C425" s="38"/>
      <x:c r="D425" s="51"/>
      <x:c r="E425" s="38"/>
      <x:c r="F425" s="38"/>
      <x:c r="G425" s="38"/>
      <x:c r="H425" s="38"/>
      <x:c r="I425" s="38"/>
      <x:c r="J425" s="47" t="str">
        <x:f>IF(A425="","",IF(COUNTIF($A$6:$A$505,A425)&gt;1,"Doublon ID",IF(COUNTIF(Catalogue!$A$6:$A$505,C425)&lt;&gt;1,"Code inconnu ou doublon",IF(OR(NOT(ISNUMBER(E425)),E425&lt;=0),"Quantité à corriger",IF(AND(D425&lt;&gt;"Entrée",D425&lt;&gt;"Sortie"),"Sens à corriger",IF(NOT(ISNUMBER(B425)),"Date à renseigner",IF(AND(F425&lt;&gt;"",COUNTIFS(Lots!$A$6:$A$505,F425,Lots!$B$6:$B$505,C425)&lt;&gt;1),"Lot et produit à vérifier","")))))))</x:f>
      </x:c>
    </x:row>
    <x:row r="426" ht="23" customHeight="1">
      <x:c r="A426" s="38"/>
      <x:c r="B426" s="50"/>
      <x:c r="C426" s="38"/>
      <x:c r="D426" s="51"/>
      <x:c r="E426" s="38"/>
      <x:c r="F426" s="38"/>
      <x:c r="G426" s="38"/>
      <x:c r="H426" s="38"/>
      <x:c r="I426" s="38"/>
      <x:c r="J426" s="47" t="str">
        <x:f>IF(A426="","",IF(COUNTIF($A$6:$A$505,A426)&gt;1,"Doublon ID",IF(COUNTIF(Catalogue!$A$6:$A$505,C426)&lt;&gt;1,"Code inconnu ou doublon",IF(OR(NOT(ISNUMBER(E426)),E426&lt;=0),"Quantité à corriger",IF(AND(D426&lt;&gt;"Entrée",D426&lt;&gt;"Sortie"),"Sens à corriger",IF(NOT(ISNUMBER(B426)),"Date à renseigner",IF(AND(F426&lt;&gt;"",COUNTIFS(Lots!$A$6:$A$505,F426,Lots!$B$6:$B$505,C426)&lt;&gt;1),"Lot et produit à vérifier","")))))))</x:f>
      </x:c>
    </x:row>
    <x:row r="427" ht="23" customHeight="1">
      <x:c r="A427" s="38"/>
      <x:c r="B427" s="50"/>
      <x:c r="C427" s="38"/>
      <x:c r="D427" s="51"/>
      <x:c r="E427" s="38"/>
      <x:c r="F427" s="38"/>
      <x:c r="G427" s="38"/>
      <x:c r="H427" s="38"/>
      <x:c r="I427" s="38"/>
      <x:c r="J427" s="47" t="str">
        <x:f>IF(A427="","",IF(COUNTIF($A$6:$A$505,A427)&gt;1,"Doublon ID",IF(COUNTIF(Catalogue!$A$6:$A$505,C427)&lt;&gt;1,"Code inconnu ou doublon",IF(OR(NOT(ISNUMBER(E427)),E427&lt;=0),"Quantité à corriger",IF(AND(D427&lt;&gt;"Entrée",D427&lt;&gt;"Sortie"),"Sens à corriger",IF(NOT(ISNUMBER(B427)),"Date à renseigner",IF(AND(F427&lt;&gt;"",COUNTIFS(Lots!$A$6:$A$505,F427,Lots!$B$6:$B$505,C427)&lt;&gt;1),"Lot et produit à vérifier","")))))))</x:f>
      </x:c>
    </x:row>
    <x:row r="428" ht="23" customHeight="1">
      <x:c r="A428" s="38"/>
      <x:c r="B428" s="50"/>
      <x:c r="C428" s="38"/>
      <x:c r="D428" s="51"/>
      <x:c r="E428" s="38"/>
      <x:c r="F428" s="38"/>
      <x:c r="G428" s="38"/>
      <x:c r="H428" s="38"/>
      <x:c r="I428" s="38"/>
      <x:c r="J428" s="47" t="str">
        <x:f>IF(A428="","",IF(COUNTIF($A$6:$A$505,A428)&gt;1,"Doublon ID",IF(COUNTIF(Catalogue!$A$6:$A$505,C428)&lt;&gt;1,"Code inconnu ou doublon",IF(OR(NOT(ISNUMBER(E428)),E428&lt;=0),"Quantité à corriger",IF(AND(D428&lt;&gt;"Entrée",D428&lt;&gt;"Sortie"),"Sens à corriger",IF(NOT(ISNUMBER(B428)),"Date à renseigner",IF(AND(F428&lt;&gt;"",COUNTIFS(Lots!$A$6:$A$505,F428,Lots!$B$6:$B$505,C428)&lt;&gt;1),"Lot et produit à vérifier","")))))))</x:f>
      </x:c>
    </x:row>
    <x:row r="429" ht="23" customHeight="1">
      <x:c r="A429" s="38"/>
      <x:c r="B429" s="50"/>
      <x:c r="C429" s="38"/>
      <x:c r="D429" s="51"/>
      <x:c r="E429" s="38"/>
      <x:c r="F429" s="38"/>
      <x:c r="G429" s="38"/>
      <x:c r="H429" s="38"/>
      <x:c r="I429" s="38"/>
      <x:c r="J429" s="47" t="str">
        <x:f>IF(A429="","",IF(COUNTIF($A$6:$A$505,A429)&gt;1,"Doublon ID",IF(COUNTIF(Catalogue!$A$6:$A$505,C429)&lt;&gt;1,"Code inconnu ou doublon",IF(OR(NOT(ISNUMBER(E429)),E429&lt;=0),"Quantité à corriger",IF(AND(D429&lt;&gt;"Entrée",D429&lt;&gt;"Sortie"),"Sens à corriger",IF(NOT(ISNUMBER(B429)),"Date à renseigner",IF(AND(F429&lt;&gt;"",COUNTIFS(Lots!$A$6:$A$505,F429,Lots!$B$6:$B$505,C429)&lt;&gt;1),"Lot et produit à vérifier","")))))))</x:f>
      </x:c>
    </x:row>
    <x:row r="430" ht="23" customHeight="1">
      <x:c r="A430" s="38"/>
      <x:c r="B430" s="50"/>
      <x:c r="C430" s="38"/>
      <x:c r="D430" s="51"/>
      <x:c r="E430" s="38"/>
      <x:c r="F430" s="38"/>
      <x:c r="G430" s="38"/>
      <x:c r="H430" s="38"/>
      <x:c r="I430" s="38"/>
      <x:c r="J430" s="47" t="str">
        <x:f>IF(A430="","",IF(COUNTIF($A$6:$A$505,A430)&gt;1,"Doublon ID",IF(COUNTIF(Catalogue!$A$6:$A$505,C430)&lt;&gt;1,"Code inconnu ou doublon",IF(OR(NOT(ISNUMBER(E430)),E430&lt;=0),"Quantité à corriger",IF(AND(D430&lt;&gt;"Entrée",D430&lt;&gt;"Sortie"),"Sens à corriger",IF(NOT(ISNUMBER(B430)),"Date à renseigner",IF(AND(F430&lt;&gt;"",COUNTIFS(Lots!$A$6:$A$505,F430,Lots!$B$6:$B$505,C430)&lt;&gt;1),"Lot et produit à vérifier","")))))))</x:f>
      </x:c>
    </x:row>
    <x:row r="431" ht="23" customHeight="1">
      <x:c r="A431" s="38"/>
      <x:c r="B431" s="50"/>
      <x:c r="C431" s="38"/>
      <x:c r="D431" s="51"/>
      <x:c r="E431" s="38"/>
      <x:c r="F431" s="38"/>
      <x:c r="G431" s="38"/>
      <x:c r="H431" s="38"/>
      <x:c r="I431" s="38"/>
      <x:c r="J431" s="47" t="str">
        <x:f>IF(A431="","",IF(COUNTIF($A$6:$A$505,A431)&gt;1,"Doublon ID",IF(COUNTIF(Catalogue!$A$6:$A$505,C431)&lt;&gt;1,"Code inconnu ou doublon",IF(OR(NOT(ISNUMBER(E431)),E431&lt;=0),"Quantité à corriger",IF(AND(D431&lt;&gt;"Entrée",D431&lt;&gt;"Sortie"),"Sens à corriger",IF(NOT(ISNUMBER(B431)),"Date à renseigner",IF(AND(F431&lt;&gt;"",COUNTIFS(Lots!$A$6:$A$505,F431,Lots!$B$6:$B$505,C431)&lt;&gt;1),"Lot et produit à vérifier","")))))))</x:f>
      </x:c>
    </x:row>
    <x:row r="432" ht="23" customHeight="1">
      <x:c r="A432" s="38"/>
      <x:c r="B432" s="50"/>
      <x:c r="C432" s="38"/>
      <x:c r="D432" s="51"/>
      <x:c r="E432" s="38"/>
      <x:c r="F432" s="38"/>
      <x:c r="G432" s="38"/>
      <x:c r="H432" s="38"/>
      <x:c r="I432" s="38"/>
      <x:c r="J432" s="47" t="str">
        <x:f>IF(A432="","",IF(COUNTIF($A$6:$A$505,A432)&gt;1,"Doublon ID",IF(COUNTIF(Catalogue!$A$6:$A$505,C432)&lt;&gt;1,"Code inconnu ou doublon",IF(OR(NOT(ISNUMBER(E432)),E432&lt;=0),"Quantité à corriger",IF(AND(D432&lt;&gt;"Entrée",D432&lt;&gt;"Sortie"),"Sens à corriger",IF(NOT(ISNUMBER(B432)),"Date à renseigner",IF(AND(F432&lt;&gt;"",COUNTIFS(Lots!$A$6:$A$505,F432,Lots!$B$6:$B$505,C432)&lt;&gt;1),"Lot et produit à vérifier","")))))))</x:f>
      </x:c>
    </x:row>
    <x:row r="433" ht="23" customHeight="1">
      <x:c r="A433" s="38"/>
      <x:c r="B433" s="50"/>
      <x:c r="C433" s="38"/>
      <x:c r="D433" s="51"/>
      <x:c r="E433" s="38"/>
      <x:c r="F433" s="38"/>
      <x:c r="G433" s="38"/>
      <x:c r="H433" s="38"/>
      <x:c r="I433" s="38"/>
      <x:c r="J433" s="47" t="str">
        <x:f>IF(A433="","",IF(COUNTIF($A$6:$A$505,A433)&gt;1,"Doublon ID",IF(COUNTIF(Catalogue!$A$6:$A$505,C433)&lt;&gt;1,"Code inconnu ou doublon",IF(OR(NOT(ISNUMBER(E433)),E433&lt;=0),"Quantité à corriger",IF(AND(D433&lt;&gt;"Entrée",D433&lt;&gt;"Sortie"),"Sens à corriger",IF(NOT(ISNUMBER(B433)),"Date à renseigner",IF(AND(F433&lt;&gt;"",COUNTIFS(Lots!$A$6:$A$505,F433,Lots!$B$6:$B$505,C433)&lt;&gt;1),"Lot et produit à vérifier","")))))))</x:f>
      </x:c>
    </x:row>
    <x:row r="434" ht="23" customHeight="1">
      <x:c r="A434" s="38"/>
      <x:c r="B434" s="50"/>
      <x:c r="C434" s="38"/>
      <x:c r="D434" s="51"/>
      <x:c r="E434" s="38"/>
      <x:c r="F434" s="38"/>
      <x:c r="G434" s="38"/>
      <x:c r="H434" s="38"/>
      <x:c r="I434" s="38"/>
      <x:c r="J434" s="47" t="str">
        <x:f>IF(A434="","",IF(COUNTIF($A$6:$A$505,A434)&gt;1,"Doublon ID",IF(COUNTIF(Catalogue!$A$6:$A$505,C434)&lt;&gt;1,"Code inconnu ou doublon",IF(OR(NOT(ISNUMBER(E434)),E434&lt;=0),"Quantité à corriger",IF(AND(D434&lt;&gt;"Entrée",D434&lt;&gt;"Sortie"),"Sens à corriger",IF(NOT(ISNUMBER(B434)),"Date à renseigner",IF(AND(F434&lt;&gt;"",COUNTIFS(Lots!$A$6:$A$505,F434,Lots!$B$6:$B$505,C434)&lt;&gt;1),"Lot et produit à vérifier","")))))))</x:f>
      </x:c>
    </x:row>
    <x:row r="435" ht="23" customHeight="1">
      <x:c r="A435" s="38"/>
      <x:c r="B435" s="50"/>
      <x:c r="C435" s="38"/>
      <x:c r="D435" s="51"/>
      <x:c r="E435" s="38"/>
      <x:c r="F435" s="38"/>
      <x:c r="G435" s="38"/>
      <x:c r="H435" s="38"/>
      <x:c r="I435" s="38"/>
      <x:c r="J435" s="47" t="str">
        <x:f>IF(A435="","",IF(COUNTIF($A$6:$A$505,A435)&gt;1,"Doublon ID",IF(COUNTIF(Catalogue!$A$6:$A$505,C435)&lt;&gt;1,"Code inconnu ou doublon",IF(OR(NOT(ISNUMBER(E435)),E435&lt;=0),"Quantité à corriger",IF(AND(D435&lt;&gt;"Entrée",D435&lt;&gt;"Sortie"),"Sens à corriger",IF(NOT(ISNUMBER(B435)),"Date à renseigner",IF(AND(F435&lt;&gt;"",COUNTIFS(Lots!$A$6:$A$505,F435,Lots!$B$6:$B$505,C435)&lt;&gt;1),"Lot et produit à vérifier","")))))))</x:f>
      </x:c>
    </x:row>
    <x:row r="436" ht="23" customHeight="1">
      <x:c r="A436" s="38"/>
      <x:c r="B436" s="50"/>
      <x:c r="C436" s="38"/>
      <x:c r="D436" s="51"/>
      <x:c r="E436" s="38"/>
      <x:c r="F436" s="38"/>
      <x:c r="G436" s="38"/>
      <x:c r="H436" s="38"/>
      <x:c r="I436" s="38"/>
      <x:c r="J436" s="47" t="str">
        <x:f>IF(A436="","",IF(COUNTIF($A$6:$A$505,A436)&gt;1,"Doublon ID",IF(COUNTIF(Catalogue!$A$6:$A$505,C436)&lt;&gt;1,"Code inconnu ou doublon",IF(OR(NOT(ISNUMBER(E436)),E436&lt;=0),"Quantité à corriger",IF(AND(D436&lt;&gt;"Entrée",D436&lt;&gt;"Sortie"),"Sens à corriger",IF(NOT(ISNUMBER(B436)),"Date à renseigner",IF(AND(F436&lt;&gt;"",COUNTIFS(Lots!$A$6:$A$505,F436,Lots!$B$6:$B$505,C436)&lt;&gt;1),"Lot et produit à vérifier","")))))))</x:f>
      </x:c>
    </x:row>
    <x:row r="437" ht="23" customHeight="1">
      <x:c r="A437" s="38"/>
      <x:c r="B437" s="50"/>
      <x:c r="C437" s="38"/>
      <x:c r="D437" s="51"/>
      <x:c r="E437" s="38"/>
      <x:c r="F437" s="38"/>
      <x:c r="G437" s="38"/>
      <x:c r="H437" s="38"/>
      <x:c r="I437" s="38"/>
      <x:c r="J437" s="47" t="str">
        <x:f>IF(A437="","",IF(COUNTIF($A$6:$A$505,A437)&gt;1,"Doublon ID",IF(COUNTIF(Catalogue!$A$6:$A$505,C437)&lt;&gt;1,"Code inconnu ou doublon",IF(OR(NOT(ISNUMBER(E437)),E437&lt;=0),"Quantité à corriger",IF(AND(D437&lt;&gt;"Entrée",D437&lt;&gt;"Sortie"),"Sens à corriger",IF(NOT(ISNUMBER(B437)),"Date à renseigner",IF(AND(F437&lt;&gt;"",COUNTIFS(Lots!$A$6:$A$505,F437,Lots!$B$6:$B$505,C437)&lt;&gt;1),"Lot et produit à vérifier","")))))))</x:f>
      </x:c>
    </x:row>
    <x:row r="438" ht="23" customHeight="1">
      <x:c r="A438" s="38"/>
      <x:c r="B438" s="50"/>
      <x:c r="C438" s="38"/>
      <x:c r="D438" s="51"/>
      <x:c r="E438" s="38"/>
      <x:c r="F438" s="38"/>
      <x:c r="G438" s="38"/>
      <x:c r="H438" s="38"/>
      <x:c r="I438" s="38"/>
      <x:c r="J438" s="47" t="str">
        <x:f>IF(A438="","",IF(COUNTIF($A$6:$A$505,A438)&gt;1,"Doublon ID",IF(COUNTIF(Catalogue!$A$6:$A$505,C438)&lt;&gt;1,"Code inconnu ou doublon",IF(OR(NOT(ISNUMBER(E438)),E438&lt;=0),"Quantité à corriger",IF(AND(D438&lt;&gt;"Entrée",D438&lt;&gt;"Sortie"),"Sens à corriger",IF(NOT(ISNUMBER(B438)),"Date à renseigner",IF(AND(F438&lt;&gt;"",COUNTIFS(Lots!$A$6:$A$505,F438,Lots!$B$6:$B$505,C438)&lt;&gt;1),"Lot et produit à vérifier","")))))))</x:f>
      </x:c>
    </x:row>
    <x:row r="439" ht="23" customHeight="1">
      <x:c r="A439" s="38"/>
      <x:c r="B439" s="50"/>
      <x:c r="C439" s="38"/>
      <x:c r="D439" s="51"/>
      <x:c r="E439" s="38"/>
      <x:c r="F439" s="38"/>
      <x:c r="G439" s="38"/>
      <x:c r="H439" s="38"/>
      <x:c r="I439" s="38"/>
      <x:c r="J439" s="47" t="str">
        <x:f>IF(A439="","",IF(COUNTIF($A$6:$A$505,A439)&gt;1,"Doublon ID",IF(COUNTIF(Catalogue!$A$6:$A$505,C439)&lt;&gt;1,"Code inconnu ou doublon",IF(OR(NOT(ISNUMBER(E439)),E439&lt;=0),"Quantité à corriger",IF(AND(D439&lt;&gt;"Entrée",D439&lt;&gt;"Sortie"),"Sens à corriger",IF(NOT(ISNUMBER(B439)),"Date à renseigner",IF(AND(F439&lt;&gt;"",COUNTIFS(Lots!$A$6:$A$505,F439,Lots!$B$6:$B$505,C439)&lt;&gt;1),"Lot et produit à vérifier","")))))))</x:f>
      </x:c>
    </x:row>
    <x:row r="440" ht="23" customHeight="1">
      <x:c r="A440" s="38"/>
      <x:c r="B440" s="50"/>
      <x:c r="C440" s="38"/>
      <x:c r="D440" s="51"/>
      <x:c r="E440" s="38"/>
      <x:c r="F440" s="38"/>
      <x:c r="G440" s="38"/>
      <x:c r="H440" s="38"/>
      <x:c r="I440" s="38"/>
      <x:c r="J440" s="47" t="str">
        <x:f>IF(A440="","",IF(COUNTIF($A$6:$A$505,A440)&gt;1,"Doublon ID",IF(COUNTIF(Catalogue!$A$6:$A$505,C440)&lt;&gt;1,"Code inconnu ou doublon",IF(OR(NOT(ISNUMBER(E440)),E440&lt;=0),"Quantité à corriger",IF(AND(D440&lt;&gt;"Entrée",D440&lt;&gt;"Sortie"),"Sens à corriger",IF(NOT(ISNUMBER(B440)),"Date à renseigner",IF(AND(F440&lt;&gt;"",COUNTIFS(Lots!$A$6:$A$505,F440,Lots!$B$6:$B$505,C440)&lt;&gt;1),"Lot et produit à vérifier","")))))))</x:f>
      </x:c>
    </x:row>
    <x:row r="441" ht="23" customHeight="1">
      <x:c r="A441" s="38"/>
      <x:c r="B441" s="50"/>
      <x:c r="C441" s="38"/>
      <x:c r="D441" s="51"/>
      <x:c r="E441" s="38"/>
      <x:c r="F441" s="38"/>
      <x:c r="G441" s="38"/>
      <x:c r="H441" s="38"/>
      <x:c r="I441" s="38"/>
      <x:c r="J441" s="47" t="str">
        <x:f>IF(A441="","",IF(COUNTIF($A$6:$A$505,A441)&gt;1,"Doublon ID",IF(COUNTIF(Catalogue!$A$6:$A$505,C441)&lt;&gt;1,"Code inconnu ou doublon",IF(OR(NOT(ISNUMBER(E441)),E441&lt;=0),"Quantité à corriger",IF(AND(D441&lt;&gt;"Entrée",D441&lt;&gt;"Sortie"),"Sens à corriger",IF(NOT(ISNUMBER(B441)),"Date à renseigner",IF(AND(F441&lt;&gt;"",COUNTIFS(Lots!$A$6:$A$505,F441,Lots!$B$6:$B$505,C441)&lt;&gt;1),"Lot et produit à vérifier","")))))))</x:f>
      </x:c>
    </x:row>
    <x:row r="442" ht="23" customHeight="1">
      <x:c r="A442" s="38"/>
      <x:c r="B442" s="50"/>
      <x:c r="C442" s="38"/>
      <x:c r="D442" s="51"/>
      <x:c r="E442" s="38"/>
      <x:c r="F442" s="38"/>
      <x:c r="G442" s="38"/>
      <x:c r="H442" s="38"/>
      <x:c r="I442" s="38"/>
      <x:c r="J442" s="47" t="str">
        <x:f>IF(A442="","",IF(COUNTIF($A$6:$A$505,A442)&gt;1,"Doublon ID",IF(COUNTIF(Catalogue!$A$6:$A$505,C442)&lt;&gt;1,"Code inconnu ou doublon",IF(OR(NOT(ISNUMBER(E442)),E442&lt;=0),"Quantité à corriger",IF(AND(D442&lt;&gt;"Entrée",D442&lt;&gt;"Sortie"),"Sens à corriger",IF(NOT(ISNUMBER(B442)),"Date à renseigner",IF(AND(F442&lt;&gt;"",COUNTIFS(Lots!$A$6:$A$505,F442,Lots!$B$6:$B$505,C442)&lt;&gt;1),"Lot et produit à vérifier","")))))))</x:f>
      </x:c>
    </x:row>
    <x:row r="443" ht="23" customHeight="1">
      <x:c r="A443" s="38"/>
      <x:c r="B443" s="50"/>
      <x:c r="C443" s="38"/>
      <x:c r="D443" s="51"/>
      <x:c r="E443" s="38"/>
      <x:c r="F443" s="38"/>
      <x:c r="G443" s="38"/>
      <x:c r="H443" s="38"/>
      <x:c r="I443" s="38"/>
      <x:c r="J443" s="47" t="str">
        <x:f>IF(A443="","",IF(COUNTIF($A$6:$A$505,A443)&gt;1,"Doublon ID",IF(COUNTIF(Catalogue!$A$6:$A$505,C443)&lt;&gt;1,"Code inconnu ou doublon",IF(OR(NOT(ISNUMBER(E443)),E443&lt;=0),"Quantité à corriger",IF(AND(D443&lt;&gt;"Entrée",D443&lt;&gt;"Sortie"),"Sens à corriger",IF(NOT(ISNUMBER(B443)),"Date à renseigner",IF(AND(F443&lt;&gt;"",COUNTIFS(Lots!$A$6:$A$505,F443,Lots!$B$6:$B$505,C443)&lt;&gt;1),"Lot et produit à vérifier","")))))))</x:f>
      </x:c>
    </x:row>
    <x:row r="444" ht="23" customHeight="1">
      <x:c r="A444" s="38"/>
      <x:c r="B444" s="50"/>
      <x:c r="C444" s="38"/>
      <x:c r="D444" s="51"/>
      <x:c r="E444" s="38"/>
      <x:c r="F444" s="38"/>
      <x:c r="G444" s="38"/>
      <x:c r="H444" s="38"/>
      <x:c r="I444" s="38"/>
      <x:c r="J444" s="47" t="str">
        <x:f>IF(A444="","",IF(COUNTIF($A$6:$A$505,A444)&gt;1,"Doublon ID",IF(COUNTIF(Catalogue!$A$6:$A$505,C444)&lt;&gt;1,"Code inconnu ou doublon",IF(OR(NOT(ISNUMBER(E444)),E444&lt;=0),"Quantité à corriger",IF(AND(D444&lt;&gt;"Entrée",D444&lt;&gt;"Sortie"),"Sens à corriger",IF(NOT(ISNUMBER(B444)),"Date à renseigner",IF(AND(F444&lt;&gt;"",COUNTIFS(Lots!$A$6:$A$505,F444,Lots!$B$6:$B$505,C444)&lt;&gt;1),"Lot et produit à vérifier","")))))))</x:f>
      </x:c>
    </x:row>
    <x:row r="445" ht="23" customHeight="1">
      <x:c r="A445" s="38"/>
      <x:c r="B445" s="50"/>
      <x:c r="C445" s="38"/>
      <x:c r="D445" s="51"/>
      <x:c r="E445" s="38"/>
      <x:c r="F445" s="38"/>
      <x:c r="G445" s="38"/>
      <x:c r="H445" s="38"/>
      <x:c r="I445" s="38"/>
      <x:c r="J445" s="47" t="str">
        <x:f>IF(A445="","",IF(COUNTIF($A$6:$A$505,A445)&gt;1,"Doublon ID",IF(COUNTIF(Catalogue!$A$6:$A$505,C445)&lt;&gt;1,"Code inconnu ou doublon",IF(OR(NOT(ISNUMBER(E445)),E445&lt;=0),"Quantité à corriger",IF(AND(D445&lt;&gt;"Entrée",D445&lt;&gt;"Sortie"),"Sens à corriger",IF(NOT(ISNUMBER(B445)),"Date à renseigner",IF(AND(F445&lt;&gt;"",COUNTIFS(Lots!$A$6:$A$505,F445,Lots!$B$6:$B$505,C445)&lt;&gt;1),"Lot et produit à vérifier","")))))))</x:f>
      </x:c>
    </x:row>
    <x:row r="446" ht="23" customHeight="1">
      <x:c r="A446" s="38"/>
      <x:c r="B446" s="50"/>
      <x:c r="C446" s="38"/>
      <x:c r="D446" s="51"/>
      <x:c r="E446" s="38"/>
      <x:c r="F446" s="38"/>
      <x:c r="G446" s="38"/>
      <x:c r="H446" s="38"/>
      <x:c r="I446" s="38"/>
      <x:c r="J446" s="47" t="str">
        <x:f>IF(A446="","",IF(COUNTIF($A$6:$A$505,A446)&gt;1,"Doublon ID",IF(COUNTIF(Catalogue!$A$6:$A$505,C446)&lt;&gt;1,"Code inconnu ou doublon",IF(OR(NOT(ISNUMBER(E446)),E446&lt;=0),"Quantité à corriger",IF(AND(D446&lt;&gt;"Entrée",D446&lt;&gt;"Sortie"),"Sens à corriger",IF(NOT(ISNUMBER(B446)),"Date à renseigner",IF(AND(F446&lt;&gt;"",COUNTIFS(Lots!$A$6:$A$505,F446,Lots!$B$6:$B$505,C446)&lt;&gt;1),"Lot et produit à vérifier","")))))))</x:f>
      </x:c>
    </x:row>
    <x:row r="447" ht="23" customHeight="1">
      <x:c r="A447" s="38"/>
      <x:c r="B447" s="50"/>
      <x:c r="C447" s="38"/>
      <x:c r="D447" s="51"/>
      <x:c r="E447" s="38"/>
      <x:c r="F447" s="38"/>
      <x:c r="G447" s="38"/>
      <x:c r="H447" s="38"/>
      <x:c r="I447" s="38"/>
      <x:c r="J447" s="47" t="str">
        <x:f>IF(A447="","",IF(COUNTIF($A$6:$A$505,A447)&gt;1,"Doublon ID",IF(COUNTIF(Catalogue!$A$6:$A$505,C447)&lt;&gt;1,"Code inconnu ou doublon",IF(OR(NOT(ISNUMBER(E447)),E447&lt;=0),"Quantité à corriger",IF(AND(D447&lt;&gt;"Entrée",D447&lt;&gt;"Sortie"),"Sens à corriger",IF(NOT(ISNUMBER(B447)),"Date à renseigner",IF(AND(F447&lt;&gt;"",COUNTIFS(Lots!$A$6:$A$505,F447,Lots!$B$6:$B$505,C447)&lt;&gt;1),"Lot et produit à vérifier","")))))))</x:f>
      </x:c>
    </x:row>
    <x:row r="448" ht="23" customHeight="1">
      <x:c r="A448" s="38"/>
      <x:c r="B448" s="50"/>
      <x:c r="C448" s="38"/>
      <x:c r="D448" s="51"/>
      <x:c r="E448" s="38"/>
      <x:c r="F448" s="38"/>
      <x:c r="G448" s="38"/>
      <x:c r="H448" s="38"/>
      <x:c r="I448" s="38"/>
      <x:c r="J448" s="47" t="str">
        <x:f>IF(A448="","",IF(COUNTIF($A$6:$A$505,A448)&gt;1,"Doublon ID",IF(COUNTIF(Catalogue!$A$6:$A$505,C448)&lt;&gt;1,"Code inconnu ou doublon",IF(OR(NOT(ISNUMBER(E448)),E448&lt;=0),"Quantité à corriger",IF(AND(D448&lt;&gt;"Entrée",D448&lt;&gt;"Sortie"),"Sens à corriger",IF(NOT(ISNUMBER(B448)),"Date à renseigner",IF(AND(F448&lt;&gt;"",COUNTIFS(Lots!$A$6:$A$505,F448,Lots!$B$6:$B$505,C448)&lt;&gt;1),"Lot et produit à vérifier","")))))))</x:f>
      </x:c>
    </x:row>
    <x:row r="449" ht="23" customHeight="1">
      <x:c r="A449" s="38"/>
      <x:c r="B449" s="50"/>
      <x:c r="C449" s="38"/>
      <x:c r="D449" s="51"/>
      <x:c r="E449" s="38"/>
      <x:c r="F449" s="38"/>
      <x:c r="G449" s="38"/>
      <x:c r="H449" s="38"/>
      <x:c r="I449" s="38"/>
      <x:c r="J449" s="47" t="str">
        <x:f>IF(A449="","",IF(COUNTIF($A$6:$A$505,A449)&gt;1,"Doublon ID",IF(COUNTIF(Catalogue!$A$6:$A$505,C449)&lt;&gt;1,"Code inconnu ou doublon",IF(OR(NOT(ISNUMBER(E449)),E449&lt;=0),"Quantité à corriger",IF(AND(D449&lt;&gt;"Entrée",D449&lt;&gt;"Sortie"),"Sens à corriger",IF(NOT(ISNUMBER(B449)),"Date à renseigner",IF(AND(F449&lt;&gt;"",COUNTIFS(Lots!$A$6:$A$505,F449,Lots!$B$6:$B$505,C449)&lt;&gt;1),"Lot et produit à vérifier","")))))))</x:f>
      </x:c>
    </x:row>
    <x:row r="450" ht="23" customHeight="1">
      <x:c r="A450" s="38"/>
      <x:c r="B450" s="50"/>
      <x:c r="C450" s="38"/>
      <x:c r="D450" s="51"/>
      <x:c r="E450" s="38"/>
      <x:c r="F450" s="38"/>
      <x:c r="G450" s="38"/>
      <x:c r="H450" s="38"/>
      <x:c r="I450" s="38"/>
      <x:c r="J450" s="47" t="str">
        <x:f>IF(A450="","",IF(COUNTIF($A$6:$A$505,A450)&gt;1,"Doublon ID",IF(COUNTIF(Catalogue!$A$6:$A$505,C450)&lt;&gt;1,"Code inconnu ou doublon",IF(OR(NOT(ISNUMBER(E450)),E450&lt;=0),"Quantité à corriger",IF(AND(D450&lt;&gt;"Entrée",D450&lt;&gt;"Sortie"),"Sens à corriger",IF(NOT(ISNUMBER(B450)),"Date à renseigner",IF(AND(F450&lt;&gt;"",COUNTIFS(Lots!$A$6:$A$505,F450,Lots!$B$6:$B$505,C450)&lt;&gt;1),"Lot et produit à vérifier","")))))))</x:f>
      </x:c>
    </x:row>
    <x:row r="451" ht="23" customHeight="1">
      <x:c r="A451" s="38"/>
      <x:c r="B451" s="50"/>
      <x:c r="C451" s="38"/>
      <x:c r="D451" s="51"/>
      <x:c r="E451" s="38"/>
      <x:c r="F451" s="38"/>
      <x:c r="G451" s="38"/>
      <x:c r="H451" s="38"/>
      <x:c r="I451" s="38"/>
      <x:c r="J451" s="47" t="str">
        <x:f>IF(A451="","",IF(COUNTIF($A$6:$A$505,A451)&gt;1,"Doublon ID",IF(COUNTIF(Catalogue!$A$6:$A$505,C451)&lt;&gt;1,"Code inconnu ou doublon",IF(OR(NOT(ISNUMBER(E451)),E451&lt;=0),"Quantité à corriger",IF(AND(D451&lt;&gt;"Entrée",D451&lt;&gt;"Sortie"),"Sens à corriger",IF(NOT(ISNUMBER(B451)),"Date à renseigner",IF(AND(F451&lt;&gt;"",COUNTIFS(Lots!$A$6:$A$505,F451,Lots!$B$6:$B$505,C451)&lt;&gt;1),"Lot et produit à vérifier","")))))))</x:f>
      </x:c>
    </x:row>
    <x:row r="452" ht="23" customHeight="1">
      <x:c r="A452" s="38"/>
      <x:c r="B452" s="50"/>
      <x:c r="C452" s="38"/>
      <x:c r="D452" s="51"/>
      <x:c r="E452" s="38"/>
      <x:c r="F452" s="38"/>
      <x:c r="G452" s="38"/>
      <x:c r="H452" s="38"/>
      <x:c r="I452" s="38"/>
      <x:c r="J452" s="47" t="str">
        <x:f>IF(A452="","",IF(COUNTIF($A$6:$A$505,A452)&gt;1,"Doublon ID",IF(COUNTIF(Catalogue!$A$6:$A$505,C452)&lt;&gt;1,"Code inconnu ou doublon",IF(OR(NOT(ISNUMBER(E452)),E452&lt;=0),"Quantité à corriger",IF(AND(D452&lt;&gt;"Entrée",D452&lt;&gt;"Sortie"),"Sens à corriger",IF(NOT(ISNUMBER(B452)),"Date à renseigner",IF(AND(F452&lt;&gt;"",COUNTIFS(Lots!$A$6:$A$505,F452,Lots!$B$6:$B$505,C452)&lt;&gt;1),"Lot et produit à vérifier","")))))))</x:f>
      </x:c>
    </x:row>
    <x:row r="453" ht="23" customHeight="1">
      <x:c r="A453" s="38"/>
      <x:c r="B453" s="50"/>
      <x:c r="C453" s="38"/>
      <x:c r="D453" s="51"/>
      <x:c r="E453" s="38"/>
      <x:c r="F453" s="38"/>
      <x:c r="G453" s="38"/>
      <x:c r="H453" s="38"/>
      <x:c r="I453" s="38"/>
      <x:c r="J453" s="47" t="str">
        <x:f>IF(A453="","",IF(COUNTIF($A$6:$A$505,A453)&gt;1,"Doublon ID",IF(COUNTIF(Catalogue!$A$6:$A$505,C453)&lt;&gt;1,"Code inconnu ou doublon",IF(OR(NOT(ISNUMBER(E453)),E453&lt;=0),"Quantité à corriger",IF(AND(D453&lt;&gt;"Entrée",D453&lt;&gt;"Sortie"),"Sens à corriger",IF(NOT(ISNUMBER(B453)),"Date à renseigner",IF(AND(F453&lt;&gt;"",COUNTIFS(Lots!$A$6:$A$505,F453,Lots!$B$6:$B$505,C453)&lt;&gt;1),"Lot et produit à vérifier","")))))))</x:f>
      </x:c>
    </x:row>
    <x:row r="454" ht="23" customHeight="1">
      <x:c r="A454" s="38"/>
      <x:c r="B454" s="50"/>
      <x:c r="C454" s="38"/>
      <x:c r="D454" s="51"/>
      <x:c r="E454" s="38"/>
      <x:c r="F454" s="38"/>
      <x:c r="G454" s="38"/>
      <x:c r="H454" s="38"/>
      <x:c r="I454" s="38"/>
      <x:c r="J454" s="47" t="str">
        <x:f>IF(A454="","",IF(COUNTIF($A$6:$A$505,A454)&gt;1,"Doublon ID",IF(COUNTIF(Catalogue!$A$6:$A$505,C454)&lt;&gt;1,"Code inconnu ou doublon",IF(OR(NOT(ISNUMBER(E454)),E454&lt;=0),"Quantité à corriger",IF(AND(D454&lt;&gt;"Entrée",D454&lt;&gt;"Sortie"),"Sens à corriger",IF(NOT(ISNUMBER(B454)),"Date à renseigner",IF(AND(F454&lt;&gt;"",COUNTIFS(Lots!$A$6:$A$505,F454,Lots!$B$6:$B$505,C454)&lt;&gt;1),"Lot et produit à vérifier","")))))))</x:f>
      </x:c>
    </x:row>
    <x:row r="455" ht="23" customHeight="1">
      <x:c r="A455" s="38"/>
      <x:c r="B455" s="50"/>
      <x:c r="C455" s="38"/>
      <x:c r="D455" s="51"/>
      <x:c r="E455" s="38"/>
      <x:c r="F455" s="38"/>
      <x:c r="G455" s="38"/>
      <x:c r="H455" s="38"/>
      <x:c r="I455" s="38"/>
      <x:c r="J455" s="47" t="str">
        <x:f>IF(A455="","",IF(COUNTIF($A$6:$A$505,A455)&gt;1,"Doublon ID",IF(COUNTIF(Catalogue!$A$6:$A$505,C455)&lt;&gt;1,"Code inconnu ou doublon",IF(OR(NOT(ISNUMBER(E455)),E455&lt;=0),"Quantité à corriger",IF(AND(D455&lt;&gt;"Entrée",D455&lt;&gt;"Sortie"),"Sens à corriger",IF(NOT(ISNUMBER(B455)),"Date à renseigner",IF(AND(F455&lt;&gt;"",COUNTIFS(Lots!$A$6:$A$505,F455,Lots!$B$6:$B$505,C455)&lt;&gt;1),"Lot et produit à vérifier","")))))))</x:f>
      </x:c>
    </x:row>
    <x:row r="456" ht="23" customHeight="1">
      <x:c r="A456" s="38"/>
      <x:c r="B456" s="50"/>
      <x:c r="C456" s="38"/>
      <x:c r="D456" s="51"/>
      <x:c r="E456" s="38"/>
      <x:c r="F456" s="38"/>
      <x:c r="G456" s="38"/>
      <x:c r="H456" s="38"/>
      <x:c r="I456" s="38"/>
      <x:c r="J456" s="47" t="str">
        <x:f>IF(A456="","",IF(COUNTIF($A$6:$A$505,A456)&gt;1,"Doublon ID",IF(COUNTIF(Catalogue!$A$6:$A$505,C456)&lt;&gt;1,"Code inconnu ou doublon",IF(OR(NOT(ISNUMBER(E456)),E456&lt;=0),"Quantité à corriger",IF(AND(D456&lt;&gt;"Entrée",D456&lt;&gt;"Sortie"),"Sens à corriger",IF(NOT(ISNUMBER(B456)),"Date à renseigner",IF(AND(F456&lt;&gt;"",COUNTIFS(Lots!$A$6:$A$505,F456,Lots!$B$6:$B$505,C456)&lt;&gt;1),"Lot et produit à vérifier","")))))))</x:f>
      </x:c>
    </x:row>
    <x:row r="457" ht="23" customHeight="1">
      <x:c r="A457" s="38"/>
      <x:c r="B457" s="50"/>
      <x:c r="C457" s="38"/>
      <x:c r="D457" s="51"/>
      <x:c r="E457" s="38"/>
      <x:c r="F457" s="38"/>
      <x:c r="G457" s="38"/>
      <x:c r="H457" s="38"/>
      <x:c r="I457" s="38"/>
      <x:c r="J457" s="47" t="str">
        <x:f>IF(A457="","",IF(COUNTIF($A$6:$A$505,A457)&gt;1,"Doublon ID",IF(COUNTIF(Catalogue!$A$6:$A$505,C457)&lt;&gt;1,"Code inconnu ou doublon",IF(OR(NOT(ISNUMBER(E457)),E457&lt;=0),"Quantité à corriger",IF(AND(D457&lt;&gt;"Entrée",D457&lt;&gt;"Sortie"),"Sens à corriger",IF(NOT(ISNUMBER(B457)),"Date à renseigner",IF(AND(F457&lt;&gt;"",COUNTIFS(Lots!$A$6:$A$505,F457,Lots!$B$6:$B$505,C457)&lt;&gt;1),"Lot et produit à vérifier","")))))))</x:f>
      </x:c>
    </x:row>
    <x:row r="458" ht="23" customHeight="1">
      <x:c r="A458" s="38"/>
      <x:c r="B458" s="50"/>
      <x:c r="C458" s="38"/>
      <x:c r="D458" s="51"/>
      <x:c r="E458" s="38"/>
      <x:c r="F458" s="38"/>
      <x:c r="G458" s="38"/>
      <x:c r="H458" s="38"/>
      <x:c r="I458" s="38"/>
      <x:c r="J458" s="47" t="str">
        <x:f>IF(A458="","",IF(COUNTIF($A$6:$A$505,A458)&gt;1,"Doublon ID",IF(COUNTIF(Catalogue!$A$6:$A$505,C458)&lt;&gt;1,"Code inconnu ou doublon",IF(OR(NOT(ISNUMBER(E458)),E458&lt;=0),"Quantité à corriger",IF(AND(D458&lt;&gt;"Entrée",D458&lt;&gt;"Sortie"),"Sens à corriger",IF(NOT(ISNUMBER(B458)),"Date à renseigner",IF(AND(F458&lt;&gt;"",COUNTIFS(Lots!$A$6:$A$505,F458,Lots!$B$6:$B$505,C458)&lt;&gt;1),"Lot et produit à vérifier","")))))))</x:f>
      </x:c>
    </x:row>
    <x:row r="459" ht="23" customHeight="1">
      <x:c r="A459" s="38"/>
      <x:c r="B459" s="50"/>
      <x:c r="C459" s="38"/>
      <x:c r="D459" s="51"/>
      <x:c r="E459" s="38"/>
      <x:c r="F459" s="38"/>
      <x:c r="G459" s="38"/>
      <x:c r="H459" s="38"/>
      <x:c r="I459" s="38"/>
      <x:c r="J459" s="47" t="str">
        <x:f>IF(A459="","",IF(COUNTIF($A$6:$A$505,A459)&gt;1,"Doublon ID",IF(COUNTIF(Catalogue!$A$6:$A$505,C459)&lt;&gt;1,"Code inconnu ou doublon",IF(OR(NOT(ISNUMBER(E459)),E459&lt;=0),"Quantité à corriger",IF(AND(D459&lt;&gt;"Entrée",D459&lt;&gt;"Sortie"),"Sens à corriger",IF(NOT(ISNUMBER(B459)),"Date à renseigner",IF(AND(F459&lt;&gt;"",COUNTIFS(Lots!$A$6:$A$505,F459,Lots!$B$6:$B$505,C459)&lt;&gt;1),"Lot et produit à vérifier","")))))))</x:f>
      </x:c>
    </x:row>
    <x:row r="460" ht="23" customHeight="1">
      <x:c r="A460" s="38"/>
      <x:c r="B460" s="50"/>
      <x:c r="C460" s="38"/>
      <x:c r="D460" s="51"/>
      <x:c r="E460" s="38"/>
      <x:c r="F460" s="38"/>
      <x:c r="G460" s="38"/>
      <x:c r="H460" s="38"/>
      <x:c r="I460" s="38"/>
      <x:c r="J460" s="47" t="str">
        <x:f>IF(A460="","",IF(COUNTIF($A$6:$A$505,A460)&gt;1,"Doublon ID",IF(COUNTIF(Catalogue!$A$6:$A$505,C460)&lt;&gt;1,"Code inconnu ou doublon",IF(OR(NOT(ISNUMBER(E460)),E460&lt;=0),"Quantité à corriger",IF(AND(D460&lt;&gt;"Entrée",D460&lt;&gt;"Sortie"),"Sens à corriger",IF(NOT(ISNUMBER(B460)),"Date à renseigner",IF(AND(F460&lt;&gt;"",COUNTIFS(Lots!$A$6:$A$505,F460,Lots!$B$6:$B$505,C460)&lt;&gt;1),"Lot et produit à vérifier","")))))))</x:f>
      </x:c>
    </x:row>
    <x:row r="461" ht="23" customHeight="1">
      <x:c r="A461" s="38"/>
      <x:c r="B461" s="50"/>
      <x:c r="C461" s="38"/>
      <x:c r="D461" s="51"/>
      <x:c r="E461" s="38"/>
      <x:c r="F461" s="38"/>
      <x:c r="G461" s="38"/>
      <x:c r="H461" s="38"/>
      <x:c r="I461" s="38"/>
      <x:c r="J461" s="47" t="str">
        <x:f>IF(A461="","",IF(COUNTIF($A$6:$A$505,A461)&gt;1,"Doublon ID",IF(COUNTIF(Catalogue!$A$6:$A$505,C461)&lt;&gt;1,"Code inconnu ou doublon",IF(OR(NOT(ISNUMBER(E461)),E461&lt;=0),"Quantité à corriger",IF(AND(D461&lt;&gt;"Entrée",D461&lt;&gt;"Sortie"),"Sens à corriger",IF(NOT(ISNUMBER(B461)),"Date à renseigner",IF(AND(F461&lt;&gt;"",COUNTIFS(Lots!$A$6:$A$505,F461,Lots!$B$6:$B$505,C461)&lt;&gt;1),"Lot et produit à vérifier","")))))))</x:f>
      </x:c>
    </x:row>
    <x:row r="462" ht="23" customHeight="1">
      <x:c r="A462" s="38"/>
      <x:c r="B462" s="50"/>
      <x:c r="C462" s="38"/>
      <x:c r="D462" s="51"/>
      <x:c r="E462" s="38"/>
      <x:c r="F462" s="38"/>
      <x:c r="G462" s="38"/>
      <x:c r="H462" s="38"/>
      <x:c r="I462" s="38"/>
      <x:c r="J462" s="47" t="str">
        <x:f>IF(A462="","",IF(COUNTIF($A$6:$A$505,A462)&gt;1,"Doublon ID",IF(COUNTIF(Catalogue!$A$6:$A$505,C462)&lt;&gt;1,"Code inconnu ou doublon",IF(OR(NOT(ISNUMBER(E462)),E462&lt;=0),"Quantité à corriger",IF(AND(D462&lt;&gt;"Entrée",D462&lt;&gt;"Sortie"),"Sens à corriger",IF(NOT(ISNUMBER(B462)),"Date à renseigner",IF(AND(F462&lt;&gt;"",COUNTIFS(Lots!$A$6:$A$505,F462,Lots!$B$6:$B$505,C462)&lt;&gt;1),"Lot et produit à vérifier","")))))))</x:f>
      </x:c>
    </x:row>
    <x:row r="463" ht="23" customHeight="1">
      <x:c r="A463" s="38"/>
      <x:c r="B463" s="50"/>
      <x:c r="C463" s="38"/>
      <x:c r="D463" s="51"/>
      <x:c r="E463" s="38"/>
      <x:c r="F463" s="38"/>
      <x:c r="G463" s="38"/>
      <x:c r="H463" s="38"/>
      <x:c r="I463" s="38"/>
      <x:c r="J463" s="47" t="str">
        <x:f>IF(A463="","",IF(COUNTIF($A$6:$A$505,A463)&gt;1,"Doublon ID",IF(COUNTIF(Catalogue!$A$6:$A$505,C463)&lt;&gt;1,"Code inconnu ou doublon",IF(OR(NOT(ISNUMBER(E463)),E463&lt;=0),"Quantité à corriger",IF(AND(D463&lt;&gt;"Entrée",D463&lt;&gt;"Sortie"),"Sens à corriger",IF(NOT(ISNUMBER(B463)),"Date à renseigner",IF(AND(F463&lt;&gt;"",COUNTIFS(Lots!$A$6:$A$505,F463,Lots!$B$6:$B$505,C463)&lt;&gt;1),"Lot et produit à vérifier","")))))))</x:f>
      </x:c>
    </x:row>
    <x:row r="464" ht="23" customHeight="1">
      <x:c r="A464" s="38"/>
      <x:c r="B464" s="50"/>
      <x:c r="C464" s="38"/>
      <x:c r="D464" s="51"/>
      <x:c r="E464" s="38"/>
      <x:c r="F464" s="38"/>
      <x:c r="G464" s="38"/>
      <x:c r="H464" s="38"/>
      <x:c r="I464" s="38"/>
      <x:c r="J464" s="47" t="str">
        <x:f>IF(A464="","",IF(COUNTIF($A$6:$A$505,A464)&gt;1,"Doublon ID",IF(COUNTIF(Catalogue!$A$6:$A$505,C464)&lt;&gt;1,"Code inconnu ou doublon",IF(OR(NOT(ISNUMBER(E464)),E464&lt;=0),"Quantité à corriger",IF(AND(D464&lt;&gt;"Entrée",D464&lt;&gt;"Sortie"),"Sens à corriger",IF(NOT(ISNUMBER(B464)),"Date à renseigner",IF(AND(F464&lt;&gt;"",COUNTIFS(Lots!$A$6:$A$505,F464,Lots!$B$6:$B$505,C464)&lt;&gt;1),"Lot et produit à vérifier","")))))))</x:f>
      </x:c>
    </x:row>
    <x:row r="465" ht="23" customHeight="1">
      <x:c r="A465" s="38"/>
      <x:c r="B465" s="50"/>
      <x:c r="C465" s="38"/>
      <x:c r="D465" s="51"/>
      <x:c r="E465" s="38"/>
      <x:c r="F465" s="38"/>
      <x:c r="G465" s="38"/>
      <x:c r="H465" s="38"/>
      <x:c r="I465" s="38"/>
      <x:c r="J465" s="47" t="str">
        <x:f>IF(A465="","",IF(COUNTIF($A$6:$A$505,A465)&gt;1,"Doublon ID",IF(COUNTIF(Catalogue!$A$6:$A$505,C465)&lt;&gt;1,"Code inconnu ou doublon",IF(OR(NOT(ISNUMBER(E465)),E465&lt;=0),"Quantité à corriger",IF(AND(D465&lt;&gt;"Entrée",D465&lt;&gt;"Sortie"),"Sens à corriger",IF(NOT(ISNUMBER(B465)),"Date à renseigner",IF(AND(F465&lt;&gt;"",COUNTIFS(Lots!$A$6:$A$505,F465,Lots!$B$6:$B$505,C465)&lt;&gt;1),"Lot et produit à vérifier","")))))))</x:f>
      </x:c>
    </x:row>
    <x:row r="466" ht="23" customHeight="1">
      <x:c r="A466" s="38"/>
      <x:c r="B466" s="50"/>
      <x:c r="C466" s="38"/>
      <x:c r="D466" s="51"/>
      <x:c r="E466" s="38"/>
      <x:c r="F466" s="38"/>
      <x:c r="G466" s="38"/>
      <x:c r="H466" s="38"/>
      <x:c r="I466" s="38"/>
      <x:c r="J466" s="47" t="str">
        <x:f>IF(A466="","",IF(COUNTIF($A$6:$A$505,A466)&gt;1,"Doublon ID",IF(COUNTIF(Catalogue!$A$6:$A$505,C466)&lt;&gt;1,"Code inconnu ou doublon",IF(OR(NOT(ISNUMBER(E466)),E466&lt;=0),"Quantité à corriger",IF(AND(D466&lt;&gt;"Entrée",D466&lt;&gt;"Sortie"),"Sens à corriger",IF(NOT(ISNUMBER(B466)),"Date à renseigner",IF(AND(F466&lt;&gt;"",COUNTIFS(Lots!$A$6:$A$505,F466,Lots!$B$6:$B$505,C466)&lt;&gt;1),"Lot et produit à vérifier","")))))))</x:f>
      </x:c>
    </x:row>
    <x:row r="467" ht="23" customHeight="1">
      <x:c r="A467" s="38"/>
      <x:c r="B467" s="50"/>
      <x:c r="C467" s="38"/>
      <x:c r="D467" s="51"/>
      <x:c r="E467" s="38"/>
      <x:c r="F467" s="38"/>
      <x:c r="G467" s="38"/>
      <x:c r="H467" s="38"/>
      <x:c r="I467" s="38"/>
      <x:c r="J467" s="47" t="str">
        <x:f>IF(A467="","",IF(COUNTIF($A$6:$A$505,A467)&gt;1,"Doublon ID",IF(COUNTIF(Catalogue!$A$6:$A$505,C467)&lt;&gt;1,"Code inconnu ou doublon",IF(OR(NOT(ISNUMBER(E467)),E467&lt;=0),"Quantité à corriger",IF(AND(D467&lt;&gt;"Entrée",D467&lt;&gt;"Sortie"),"Sens à corriger",IF(NOT(ISNUMBER(B467)),"Date à renseigner",IF(AND(F467&lt;&gt;"",COUNTIFS(Lots!$A$6:$A$505,F467,Lots!$B$6:$B$505,C467)&lt;&gt;1),"Lot et produit à vérifier","")))))))</x:f>
      </x:c>
    </x:row>
    <x:row r="468" ht="23" customHeight="1">
      <x:c r="A468" s="38"/>
      <x:c r="B468" s="50"/>
      <x:c r="C468" s="38"/>
      <x:c r="D468" s="51"/>
      <x:c r="E468" s="38"/>
      <x:c r="F468" s="38"/>
      <x:c r="G468" s="38"/>
      <x:c r="H468" s="38"/>
      <x:c r="I468" s="38"/>
      <x:c r="J468" s="47" t="str">
        <x:f>IF(A468="","",IF(COUNTIF($A$6:$A$505,A468)&gt;1,"Doublon ID",IF(COUNTIF(Catalogue!$A$6:$A$505,C468)&lt;&gt;1,"Code inconnu ou doublon",IF(OR(NOT(ISNUMBER(E468)),E468&lt;=0),"Quantité à corriger",IF(AND(D468&lt;&gt;"Entrée",D468&lt;&gt;"Sortie"),"Sens à corriger",IF(NOT(ISNUMBER(B468)),"Date à renseigner",IF(AND(F468&lt;&gt;"",COUNTIFS(Lots!$A$6:$A$505,F468,Lots!$B$6:$B$505,C468)&lt;&gt;1),"Lot et produit à vérifier","")))))))</x:f>
      </x:c>
    </x:row>
    <x:row r="469" ht="23" customHeight="1">
      <x:c r="A469" s="38"/>
      <x:c r="B469" s="50"/>
      <x:c r="C469" s="38"/>
      <x:c r="D469" s="51"/>
      <x:c r="E469" s="38"/>
      <x:c r="F469" s="38"/>
      <x:c r="G469" s="38"/>
      <x:c r="H469" s="38"/>
      <x:c r="I469" s="38"/>
      <x:c r="J469" s="47" t="str">
        <x:f>IF(A469="","",IF(COUNTIF($A$6:$A$505,A469)&gt;1,"Doublon ID",IF(COUNTIF(Catalogue!$A$6:$A$505,C469)&lt;&gt;1,"Code inconnu ou doublon",IF(OR(NOT(ISNUMBER(E469)),E469&lt;=0),"Quantité à corriger",IF(AND(D469&lt;&gt;"Entrée",D469&lt;&gt;"Sortie"),"Sens à corriger",IF(NOT(ISNUMBER(B469)),"Date à renseigner",IF(AND(F469&lt;&gt;"",COUNTIFS(Lots!$A$6:$A$505,F469,Lots!$B$6:$B$505,C469)&lt;&gt;1),"Lot et produit à vérifier","")))))))</x:f>
      </x:c>
    </x:row>
    <x:row r="470" ht="23" customHeight="1">
      <x:c r="A470" s="38"/>
      <x:c r="B470" s="50"/>
      <x:c r="C470" s="38"/>
      <x:c r="D470" s="51"/>
      <x:c r="E470" s="38"/>
      <x:c r="F470" s="38"/>
      <x:c r="G470" s="38"/>
      <x:c r="H470" s="38"/>
      <x:c r="I470" s="38"/>
      <x:c r="J470" s="47" t="str">
        <x:f>IF(A470="","",IF(COUNTIF($A$6:$A$505,A470)&gt;1,"Doublon ID",IF(COUNTIF(Catalogue!$A$6:$A$505,C470)&lt;&gt;1,"Code inconnu ou doublon",IF(OR(NOT(ISNUMBER(E470)),E470&lt;=0),"Quantité à corriger",IF(AND(D470&lt;&gt;"Entrée",D470&lt;&gt;"Sortie"),"Sens à corriger",IF(NOT(ISNUMBER(B470)),"Date à renseigner",IF(AND(F470&lt;&gt;"",COUNTIFS(Lots!$A$6:$A$505,F470,Lots!$B$6:$B$505,C470)&lt;&gt;1),"Lot et produit à vérifier","")))))))</x:f>
      </x:c>
    </x:row>
    <x:row r="471" ht="23" customHeight="1">
      <x:c r="A471" s="38"/>
      <x:c r="B471" s="50"/>
      <x:c r="C471" s="38"/>
      <x:c r="D471" s="51"/>
      <x:c r="E471" s="38"/>
      <x:c r="F471" s="38"/>
      <x:c r="G471" s="38"/>
      <x:c r="H471" s="38"/>
      <x:c r="I471" s="38"/>
      <x:c r="J471" s="47" t="str">
        <x:f>IF(A471="","",IF(COUNTIF($A$6:$A$505,A471)&gt;1,"Doublon ID",IF(COUNTIF(Catalogue!$A$6:$A$505,C471)&lt;&gt;1,"Code inconnu ou doublon",IF(OR(NOT(ISNUMBER(E471)),E471&lt;=0),"Quantité à corriger",IF(AND(D471&lt;&gt;"Entrée",D471&lt;&gt;"Sortie"),"Sens à corriger",IF(NOT(ISNUMBER(B471)),"Date à renseigner",IF(AND(F471&lt;&gt;"",COUNTIFS(Lots!$A$6:$A$505,F471,Lots!$B$6:$B$505,C471)&lt;&gt;1),"Lot et produit à vérifier","")))))))</x:f>
      </x:c>
    </x:row>
    <x:row r="472" ht="23" customHeight="1">
      <x:c r="A472" s="38"/>
      <x:c r="B472" s="50"/>
      <x:c r="C472" s="38"/>
      <x:c r="D472" s="51"/>
      <x:c r="E472" s="38"/>
      <x:c r="F472" s="38"/>
      <x:c r="G472" s="38"/>
      <x:c r="H472" s="38"/>
      <x:c r="I472" s="38"/>
      <x:c r="J472" s="47" t="str">
        <x:f>IF(A472="","",IF(COUNTIF($A$6:$A$505,A472)&gt;1,"Doublon ID",IF(COUNTIF(Catalogue!$A$6:$A$505,C472)&lt;&gt;1,"Code inconnu ou doublon",IF(OR(NOT(ISNUMBER(E472)),E472&lt;=0),"Quantité à corriger",IF(AND(D472&lt;&gt;"Entrée",D472&lt;&gt;"Sortie"),"Sens à corriger",IF(NOT(ISNUMBER(B472)),"Date à renseigner",IF(AND(F472&lt;&gt;"",COUNTIFS(Lots!$A$6:$A$505,F472,Lots!$B$6:$B$505,C472)&lt;&gt;1),"Lot et produit à vérifier","")))))))</x:f>
      </x:c>
    </x:row>
    <x:row r="473" ht="23" customHeight="1">
      <x:c r="A473" s="38"/>
      <x:c r="B473" s="50"/>
      <x:c r="C473" s="38"/>
      <x:c r="D473" s="51"/>
      <x:c r="E473" s="38"/>
      <x:c r="F473" s="38"/>
      <x:c r="G473" s="38"/>
      <x:c r="H473" s="38"/>
      <x:c r="I473" s="38"/>
      <x:c r="J473" s="47" t="str">
        <x:f>IF(A473="","",IF(COUNTIF($A$6:$A$505,A473)&gt;1,"Doublon ID",IF(COUNTIF(Catalogue!$A$6:$A$505,C473)&lt;&gt;1,"Code inconnu ou doublon",IF(OR(NOT(ISNUMBER(E473)),E473&lt;=0),"Quantité à corriger",IF(AND(D473&lt;&gt;"Entrée",D473&lt;&gt;"Sortie"),"Sens à corriger",IF(NOT(ISNUMBER(B473)),"Date à renseigner",IF(AND(F473&lt;&gt;"",COUNTIFS(Lots!$A$6:$A$505,F473,Lots!$B$6:$B$505,C473)&lt;&gt;1),"Lot et produit à vérifier","")))))))</x:f>
      </x:c>
    </x:row>
    <x:row r="474" ht="23" customHeight="1">
      <x:c r="A474" s="38"/>
      <x:c r="B474" s="50"/>
      <x:c r="C474" s="38"/>
      <x:c r="D474" s="51"/>
      <x:c r="E474" s="38"/>
      <x:c r="F474" s="38"/>
      <x:c r="G474" s="38"/>
      <x:c r="H474" s="38"/>
      <x:c r="I474" s="38"/>
      <x:c r="J474" s="47" t="str">
        <x:f>IF(A474="","",IF(COUNTIF($A$6:$A$505,A474)&gt;1,"Doublon ID",IF(COUNTIF(Catalogue!$A$6:$A$505,C474)&lt;&gt;1,"Code inconnu ou doublon",IF(OR(NOT(ISNUMBER(E474)),E474&lt;=0),"Quantité à corriger",IF(AND(D474&lt;&gt;"Entrée",D474&lt;&gt;"Sortie"),"Sens à corriger",IF(NOT(ISNUMBER(B474)),"Date à renseigner",IF(AND(F474&lt;&gt;"",COUNTIFS(Lots!$A$6:$A$505,F474,Lots!$B$6:$B$505,C474)&lt;&gt;1),"Lot et produit à vérifier","")))))))</x:f>
      </x:c>
    </x:row>
    <x:row r="475" ht="23" customHeight="1">
      <x:c r="A475" s="38"/>
      <x:c r="B475" s="50"/>
      <x:c r="C475" s="38"/>
      <x:c r="D475" s="51"/>
      <x:c r="E475" s="38"/>
      <x:c r="F475" s="38"/>
      <x:c r="G475" s="38"/>
      <x:c r="H475" s="38"/>
      <x:c r="I475" s="38"/>
      <x:c r="J475" s="47" t="str">
        <x:f>IF(A475="","",IF(COUNTIF($A$6:$A$505,A475)&gt;1,"Doublon ID",IF(COUNTIF(Catalogue!$A$6:$A$505,C475)&lt;&gt;1,"Code inconnu ou doublon",IF(OR(NOT(ISNUMBER(E475)),E475&lt;=0),"Quantité à corriger",IF(AND(D475&lt;&gt;"Entrée",D475&lt;&gt;"Sortie"),"Sens à corriger",IF(NOT(ISNUMBER(B475)),"Date à renseigner",IF(AND(F475&lt;&gt;"",COUNTIFS(Lots!$A$6:$A$505,F475,Lots!$B$6:$B$505,C475)&lt;&gt;1),"Lot et produit à vérifier","")))))))</x:f>
      </x:c>
    </x:row>
    <x:row r="476" ht="23" customHeight="1">
      <x:c r="A476" s="38"/>
      <x:c r="B476" s="50"/>
      <x:c r="C476" s="38"/>
      <x:c r="D476" s="51"/>
      <x:c r="E476" s="38"/>
      <x:c r="F476" s="38"/>
      <x:c r="G476" s="38"/>
      <x:c r="H476" s="38"/>
      <x:c r="I476" s="38"/>
      <x:c r="J476" s="47" t="str">
        <x:f>IF(A476="","",IF(COUNTIF($A$6:$A$505,A476)&gt;1,"Doublon ID",IF(COUNTIF(Catalogue!$A$6:$A$505,C476)&lt;&gt;1,"Code inconnu ou doublon",IF(OR(NOT(ISNUMBER(E476)),E476&lt;=0),"Quantité à corriger",IF(AND(D476&lt;&gt;"Entrée",D476&lt;&gt;"Sortie"),"Sens à corriger",IF(NOT(ISNUMBER(B476)),"Date à renseigner",IF(AND(F476&lt;&gt;"",COUNTIFS(Lots!$A$6:$A$505,F476,Lots!$B$6:$B$505,C476)&lt;&gt;1),"Lot et produit à vérifier","")))))))</x:f>
      </x:c>
    </x:row>
    <x:row r="477" ht="23" customHeight="1">
      <x:c r="A477" s="38"/>
      <x:c r="B477" s="50"/>
      <x:c r="C477" s="38"/>
      <x:c r="D477" s="51"/>
      <x:c r="E477" s="38"/>
      <x:c r="F477" s="38"/>
      <x:c r="G477" s="38"/>
      <x:c r="H477" s="38"/>
      <x:c r="I477" s="38"/>
      <x:c r="J477" s="47" t="str">
        <x:f>IF(A477="","",IF(COUNTIF($A$6:$A$505,A477)&gt;1,"Doublon ID",IF(COUNTIF(Catalogue!$A$6:$A$505,C477)&lt;&gt;1,"Code inconnu ou doublon",IF(OR(NOT(ISNUMBER(E477)),E477&lt;=0),"Quantité à corriger",IF(AND(D477&lt;&gt;"Entrée",D477&lt;&gt;"Sortie"),"Sens à corriger",IF(NOT(ISNUMBER(B477)),"Date à renseigner",IF(AND(F477&lt;&gt;"",COUNTIFS(Lots!$A$6:$A$505,F477,Lots!$B$6:$B$505,C477)&lt;&gt;1),"Lot et produit à vérifier","")))))))</x:f>
      </x:c>
    </x:row>
    <x:row r="478" ht="23" customHeight="1">
      <x:c r="A478" s="38"/>
      <x:c r="B478" s="50"/>
      <x:c r="C478" s="38"/>
      <x:c r="D478" s="51"/>
      <x:c r="E478" s="38"/>
      <x:c r="F478" s="38"/>
      <x:c r="G478" s="38"/>
      <x:c r="H478" s="38"/>
      <x:c r="I478" s="38"/>
      <x:c r="J478" s="47" t="str">
        <x:f>IF(A478="","",IF(COUNTIF($A$6:$A$505,A478)&gt;1,"Doublon ID",IF(COUNTIF(Catalogue!$A$6:$A$505,C478)&lt;&gt;1,"Code inconnu ou doublon",IF(OR(NOT(ISNUMBER(E478)),E478&lt;=0),"Quantité à corriger",IF(AND(D478&lt;&gt;"Entrée",D478&lt;&gt;"Sortie"),"Sens à corriger",IF(NOT(ISNUMBER(B478)),"Date à renseigner",IF(AND(F478&lt;&gt;"",COUNTIFS(Lots!$A$6:$A$505,F478,Lots!$B$6:$B$505,C478)&lt;&gt;1),"Lot et produit à vérifier","")))))))</x:f>
      </x:c>
    </x:row>
    <x:row r="479" ht="23" customHeight="1">
      <x:c r="A479" s="38"/>
      <x:c r="B479" s="50"/>
      <x:c r="C479" s="38"/>
      <x:c r="D479" s="51"/>
      <x:c r="E479" s="38"/>
      <x:c r="F479" s="38"/>
      <x:c r="G479" s="38"/>
      <x:c r="H479" s="38"/>
      <x:c r="I479" s="38"/>
      <x:c r="J479" s="47" t="str">
        <x:f>IF(A479="","",IF(COUNTIF($A$6:$A$505,A479)&gt;1,"Doublon ID",IF(COUNTIF(Catalogue!$A$6:$A$505,C479)&lt;&gt;1,"Code inconnu ou doublon",IF(OR(NOT(ISNUMBER(E479)),E479&lt;=0),"Quantité à corriger",IF(AND(D479&lt;&gt;"Entrée",D479&lt;&gt;"Sortie"),"Sens à corriger",IF(NOT(ISNUMBER(B479)),"Date à renseigner",IF(AND(F479&lt;&gt;"",COUNTIFS(Lots!$A$6:$A$505,F479,Lots!$B$6:$B$505,C479)&lt;&gt;1),"Lot et produit à vérifier","")))))))</x:f>
      </x:c>
    </x:row>
    <x:row r="480" ht="23" customHeight="1">
      <x:c r="A480" s="38"/>
      <x:c r="B480" s="50"/>
      <x:c r="C480" s="38"/>
      <x:c r="D480" s="51"/>
      <x:c r="E480" s="38"/>
      <x:c r="F480" s="38"/>
      <x:c r="G480" s="38"/>
      <x:c r="H480" s="38"/>
      <x:c r="I480" s="38"/>
      <x:c r="J480" s="47" t="str">
        <x:f>IF(A480="","",IF(COUNTIF($A$6:$A$505,A480)&gt;1,"Doublon ID",IF(COUNTIF(Catalogue!$A$6:$A$505,C480)&lt;&gt;1,"Code inconnu ou doublon",IF(OR(NOT(ISNUMBER(E480)),E480&lt;=0),"Quantité à corriger",IF(AND(D480&lt;&gt;"Entrée",D480&lt;&gt;"Sortie"),"Sens à corriger",IF(NOT(ISNUMBER(B480)),"Date à renseigner",IF(AND(F480&lt;&gt;"",COUNTIFS(Lots!$A$6:$A$505,F480,Lots!$B$6:$B$505,C480)&lt;&gt;1),"Lot et produit à vérifier","")))))))</x:f>
      </x:c>
    </x:row>
    <x:row r="481" ht="23" customHeight="1">
      <x:c r="A481" s="38"/>
      <x:c r="B481" s="50"/>
      <x:c r="C481" s="38"/>
      <x:c r="D481" s="51"/>
      <x:c r="E481" s="38"/>
      <x:c r="F481" s="38"/>
      <x:c r="G481" s="38"/>
      <x:c r="H481" s="38"/>
      <x:c r="I481" s="38"/>
      <x:c r="J481" s="47" t="str">
        <x:f>IF(A481="","",IF(COUNTIF($A$6:$A$505,A481)&gt;1,"Doublon ID",IF(COUNTIF(Catalogue!$A$6:$A$505,C481)&lt;&gt;1,"Code inconnu ou doublon",IF(OR(NOT(ISNUMBER(E481)),E481&lt;=0),"Quantité à corriger",IF(AND(D481&lt;&gt;"Entrée",D481&lt;&gt;"Sortie"),"Sens à corriger",IF(NOT(ISNUMBER(B481)),"Date à renseigner",IF(AND(F481&lt;&gt;"",COUNTIFS(Lots!$A$6:$A$505,F481,Lots!$B$6:$B$505,C481)&lt;&gt;1),"Lot et produit à vérifier","")))))))</x:f>
      </x:c>
    </x:row>
    <x:row r="482" ht="23" customHeight="1">
      <x:c r="A482" s="38"/>
      <x:c r="B482" s="50"/>
      <x:c r="C482" s="38"/>
      <x:c r="D482" s="51"/>
      <x:c r="E482" s="38"/>
      <x:c r="F482" s="38"/>
      <x:c r="G482" s="38"/>
      <x:c r="H482" s="38"/>
      <x:c r="I482" s="38"/>
      <x:c r="J482" s="47" t="str">
        <x:f>IF(A482="","",IF(COUNTIF($A$6:$A$505,A482)&gt;1,"Doublon ID",IF(COUNTIF(Catalogue!$A$6:$A$505,C482)&lt;&gt;1,"Code inconnu ou doublon",IF(OR(NOT(ISNUMBER(E482)),E482&lt;=0),"Quantité à corriger",IF(AND(D482&lt;&gt;"Entrée",D482&lt;&gt;"Sortie"),"Sens à corriger",IF(NOT(ISNUMBER(B482)),"Date à renseigner",IF(AND(F482&lt;&gt;"",COUNTIFS(Lots!$A$6:$A$505,F482,Lots!$B$6:$B$505,C482)&lt;&gt;1),"Lot et produit à vérifier","")))))))</x:f>
      </x:c>
    </x:row>
    <x:row r="483" ht="23" customHeight="1">
      <x:c r="A483" s="38"/>
      <x:c r="B483" s="50"/>
      <x:c r="C483" s="38"/>
      <x:c r="D483" s="51"/>
      <x:c r="E483" s="38"/>
      <x:c r="F483" s="38"/>
      <x:c r="G483" s="38"/>
      <x:c r="H483" s="38"/>
      <x:c r="I483" s="38"/>
      <x:c r="J483" s="47" t="str">
        <x:f>IF(A483="","",IF(COUNTIF($A$6:$A$505,A483)&gt;1,"Doublon ID",IF(COUNTIF(Catalogue!$A$6:$A$505,C483)&lt;&gt;1,"Code inconnu ou doublon",IF(OR(NOT(ISNUMBER(E483)),E483&lt;=0),"Quantité à corriger",IF(AND(D483&lt;&gt;"Entrée",D483&lt;&gt;"Sortie"),"Sens à corriger",IF(NOT(ISNUMBER(B483)),"Date à renseigner",IF(AND(F483&lt;&gt;"",COUNTIFS(Lots!$A$6:$A$505,F483,Lots!$B$6:$B$505,C483)&lt;&gt;1),"Lot et produit à vérifier","")))))))</x:f>
      </x:c>
    </x:row>
    <x:row r="484" ht="23" customHeight="1">
      <x:c r="A484" s="38"/>
      <x:c r="B484" s="50"/>
      <x:c r="C484" s="38"/>
      <x:c r="D484" s="51"/>
      <x:c r="E484" s="38"/>
      <x:c r="F484" s="38"/>
      <x:c r="G484" s="38"/>
      <x:c r="H484" s="38"/>
      <x:c r="I484" s="38"/>
      <x:c r="J484" s="47" t="str">
        <x:f>IF(A484="","",IF(COUNTIF($A$6:$A$505,A484)&gt;1,"Doublon ID",IF(COUNTIF(Catalogue!$A$6:$A$505,C484)&lt;&gt;1,"Code inconnu ou doublon",IF(OR(NOT(ISNUMBER(E484)),E484&lt;=0),"Quantité à corriger",IF(AND(D484&lt;&gt;"Entrée",D484&lt;&gt;"Sortie"),"Sens à corriger",IF(NOT(ISNUMBER(B484)),"Date à renseigner",IF(AND(F484&lt;&gt;"",COUNTIFS(Lots!$A$6:$A$505,F484,Lots!$B$6:$B$505,C484)&lt;&gt;1),"Lot et produit à vérifier","")))))))</x:f>
      </x:c>
    </x:row>
    <x:row r="485" ht="23" customHeight="1">
      <x:c r="A485" s="38"/>
      <x:c r="B485" s="50"/>
      <x:c r="C485" s="38"/>
      <x:c r="D485" s="51"/>
      <x:c r="E485" s="38"/>
      <x:c r="F485" s="38"/>
      <x:c r="G485" s="38"/>
      <x:c r="H485" s="38"/>
      <x:c r="I485" s="38"/>
      <x:c r="J485" s="47" t="str">
        <x:f>IF(A485="","",IF(COUNTIF($A$6:$A$505,A485)&gt;1,"Doublon ID",IF(COUNTIF(Catalogue!$A$6:$A$505,C485)&lt;&gt;1,"Code inconnu ou doublon",IF(OR(NOT(ISNUMBER(E485)),E485&lt;=0),"Quantité à corriger",IF(AND(D485&lt;&gt;"Entrée",D485&lt;&gt;"Sortie"),"Sens à corriger",IF(NOT(ISNUMBER(B485)),"Date à renseigner",IF(AND(F485&lt;&gt;"",COUNTIFS(Lots!$A$6:$A$505,F485,Lots!$B$6:$B$505,C485)&lt;&gt;1),"Lot et produit à vérifier","")))))))</x:f>
      </x:c>
    </x:row>
    <x:row r="486" ht="23" customHeight="1">
      <x:c r="A486" s="38"/>
      <x:c r="B486" s="50"/>
      <x:c r="C486" s="38"/>
      <x:c r="D486" s="51"/>
      <x:c r="E486" s="38"/>
      <x:c r="F486" s="38"/>
      <x:c r="G486" s="38"/>
      <x:c r="H486" s="38"/>
      <x:c r="I486" s="38"/>
      <x:c r="J486" s="47" t="str">
        <x:f>IF(A486="","",IF(COUNTIF($A$6:$A$505,A486)&gt;1,"Doublon ID",IF(COUNTIF(Catalogue!$A$6:$A$505,C486)&lt;&gt;1,"Code inconnu ou doublon",IF(OR(NOT(ISNUMBER(E486)),E486&lt;=0),"Quantité à corriger",IF(AND(D486&lt;&gt;"Entrée",D486&lt;&gt;"Sortie"),"Sens à corriger",IF(NOT(ISNUMBER(B486)),"Date à renseigner",IF(AND(F486&lt;&gt;"",COUNTIFS(Lots!$A$6:$A$505,F486,Lots!$B$6:$B$505,C486)&lt;&gt;1),"Lot et produit à vérifier","")))))))</x:f>
      </x:c>
    </x:row>
    <x:row r="487" ht="23" customHeight="1">
      <x:c r="A487" s="38"/>
      <x:c r="B487" s="50"/>
      <x:c r="C487" s="38"/>
      <x:c r="D487" s="51"/>
      <x:c r="E487" s="38"/>
      <x:c r="F487" s="38"/>
      <x:c r="G487" s="38"/>
      <x:c r="H487" s="38"/>
      <x:c r="I487" s="38"/>
      <x:c r="J487" s="47" t="str">
        <x:f>IF(A487="","",IF(COUNTIF($A$6:$A$505,A487)&gt;1,"Doublon ID",IF(COUNTIF(Catalogue!$A$6:$A$505,C487)&lt;&gt;1,"Code inconnu ou doublon",IF(OR(NOT(ISNUMBER(E487)),E487&lt;=0),"Quantité à corriger",IF(AND(D487&lt;&gt;"Entrée",D487&lt;&gt;"Sortie"),"Sens à corriger",IF(NOT(ISNUMBER(B487)),"Date à renseigner",IF(AND(F487&lt;&gt;"",COUNTIFS(Lots!$A$6:$A$505,F487,Lots!$B$6:$B$505,C487)&lt;&gt;1),"Lot et produit à vérifier","")))))))</x:f>
      </x:c>
    </x:row>
    <x:row r="488" ht="23" customHeight="1">
      <x:c r="A488" s="38"/>
      <x:c r="B488" s="50"/>
      <x:c r="C488" s="38"/>
      <x:c r="D488" s="51"/>
      <x:c r="E488" s="38"/>
      <x:c r="F488" s="38"/>
      <x:c r="G488" s="38"/>
      <x:c r="H488" s="38"/>
      <x:c r="I488" s="38"/>
      <x:c r="J488" s="47" t="str">
        <x:f>IF(A488="","",IF(COUNTIF($A$6:$A$505,A488)&gt;1,"Doublon ID",IF(COUNTIF(Catalogue!$A$6:$A$505,C488)&lt;&gt;1,"Code inconnu ou doublon",IF(OR(NOT(ISNUMBER(E488)),E488&lt;=0),"Quantité à corriger",IF(AND(D488&lt;&gt;"Entrée",D488&lt;&gt;"Sortie"),"Sens à corriger",IF(NOT(ISNUMBER(B488)),"Date à renseigner",IF(AND(F488&lt;&gt;"",COUNTIFS(Lots!$A$6:$A$505,F488,Lots!$B$6:$B$505,C488)&lt;&gt;1),"Lot et produit à vérifier","")))))))</x:f>
      </x:c>
    </x:row>
    <x:row r="489" ht="23" customHeight="1">
      <x:c r="A489" s="38"/>
      <x:c r="B489" s="50"/>
      <x:c r="C489" s="38"/>
      <x:c r="D489" s="51"/>
      <x:c r="E489" s="38"/>
      <x:c r="F489" s="38"/>
      <x:c r="G489" s="38"/>
      <x:c r="H489" s="38"/>
      <x:c r="I489" s="38"/>
      <x:c r="J489" s="47" t="str">
        <x:f>IF(A489="","",IF(COUNTIF($A$6:$A$505,A489)&gt;1,"Doublon ID",IF(COUNTIF(Catalogue!$A$6:$A$505,C489)&lt;&gt;1,"Code inconnu ou doublon",IF(OR(NOT(ISNUMBER(E489)),E489&lt;=0),"Quantité à corriger",IF(AND(D489&lt;&gt;"Entrée",D489&lt;&gt;"Sortie"),"Sens à corriger",IF(NOT(ISNUMBER(B489)),"Date à renseigner",IF(AND(F489&lt;&gt;"",COUNTIFS(Lots!$A$6:$A$505,F489,Lots!$B$6:$B$505,C489)&lt;&gt;1),"Lot et produit à vérifier","")))))))</x:f>
      </x:c>
    </x:row>
    <x:row r="490" ht="23" customHeight="1">
      <x:c r="A490" s="38"/>
      <x:c r="B490" s="50"/>
      <x:c r="C490" s="38"/>
      <x:c r="D490" s="51"/>
      <x:c r="E490" s="38"/>
      <x:c r="F490" s="38"/>
      <x:c r="G490" s="38"/>
      <x:c r="H490" s="38"/>
      <x:c r="I490" s="38"/>
      <x:c r="J490" s="47" t="str">
        <x:f>IF(A490="","",IF(COUNTIF($A$6:$A$505,A490)&gt;1,"Doublon ID",IF(COUNTIF(Catalogue!$A$6:$A$505,C490)&lt;&gt;1,"Code inconnu ou doublon",IF(OR(NOT(ISNUMBER(E490)),E490&lt;=0),"Quantité à corriger",IF(AND(D490&lt;&gt;"Entrée",D490&lt;&gt;"Sortie"),"Sens à corriger",IF(NOT(ISNUMBER(B490)),"Date à renseigner",IF(AND(F490&lt;&gt;"",COUNTIFS(Lots!$A$6:$A$505,F490,Lots!$B$6:$B$505,C490)&lt;&gt;1),"Lot et produit à vérifier","")))))))</x:f>
      </x:c>
    </x:row>
    <x:row r="491" ht="23" customHeight="1">
      <x:c r="A491" s="38"/>
      <x:c r="B491" s="50"/>
      <x:c r="C491" s="38"/>
      <x:c r="D491" s="51"/>
      <x:c r="E491" s="38"/>
      <x:c r="F491" s="38"/>
      <x:c r="G491" s="38"/>
      <x:c r="H491" s="38"/>
      <x:c r="I491" s="38"/>
      <x:c r="J491" s="47" t="str">
        <x:f>IF(A491="","",IF(COUNTIF($A$6:$A$505,A491)&gt;1,"Doublon ID",IF(COUNTIF(Catalogue!$A$6:$A$505,C491)&lt;&gt;1,"Code inconnu ou doublon",IF(OR(NOT(ISNUMBER(E491)),E491&lt;=0),"Quantité à corriger",IF(AND(D491&lt;&gt;"Entrée",D491&lt;&gt;"Sortie"),"Sens à corriger",IF(NOT(ISNUMBER(B491)),"Date à renseigner",IF(AND(F491&lt;&gt;"",COUNTIFS(Lots!$A$6:$A$505,F491,Lots!$B$6:$B$505,C491)&lt;&gt;1),"Lot et produit à vérifier","")))))))</x:f>
      </x:c>
    </x:row>
    <x:row r="492" ht="23" customHeight="1">
      <x:c r="A492" s="38"/>
      <x:c r="B492" s="50"/>
      <x:c r="C492" s="38"/>
      <x:c r="D492" s="51"/>
      <x:c r="E492" s="38"/>
      <x:c r="F492" s="38"/>
      <x:c r="G492" s="38"/>
      <x:c r="H492" s="38"/>
      <x:c r="I492" s="38"/>
      <x:c r="J492" s="47" t="str">
        <x:f>IF(A492="","",IF(COUNTIF($A$6:$A$505,A492)&gt;1,"Doublon ID",IF(COUNTIF(Catalogue!$A$6:$A$505,C492)&lt;&gt;1,"Code inconnu ou doublon",IF(OR(NOT(ISNUMBER(E492)),E492&lt;=0),"Quantité à corriger",IF(AND(D492&lt;&gt;"Entrée",D492&lt;&gt;"Sortie"),"Sens à corriger",IF(NOT(ISNUMBER(B492)),"Date à renseigner",IF(AND(F492&lt;&gt;"",COUNTIFS(Lots!$A$6:$A$505,F492,Lots!$B$6:$B$505,C492)&lt;&gt;1),"Lot et produit à vérifier","")))))))</x:f>
      </x:c>
    </x:row>
    <x:row r="493" ht="23" customHeight="1">
      <x:c r="A493" s="38"/>
      <x:c r="B493" s="50"/>
      <x:c r="C493" s="38"/>
      <x:c r="D493" s="51"/>
      <x:c r="E493" s="38"/>
      <x:c r="F493" s="38"/>
      <x:c r="G493" s="38"/>
      <x:c r="H493" s="38"/>
      <x:c r="I493" s="38"/>
      <x:c r="J493" s="47" t="str">
        <x:f>IF(A493="","",IF(COUNTIF($A$6:$A$505,A493)&gt;1,"Doublon ID",IF(COUNTIF(Catalogue!$A$6:$A$505,C493)&lt;&gt;1,"Code inconnu ou doublon",IF(OR(NOT(ISNUMBER(E493)),E493&lt;=0),"Quantité à corriger",IF(AND(D493&lt;&gt;"Entrée",D493&lt;&gt;"Sortie"),"Sens à corriger",IF(NOT(ISNUMBER(B493)),"Date à renseigner",IF(AND(F493&lt;&gt;"",COUNTIFS(Lots!$A$6:$A$505,F493,Lots!$B$6:$B$505,C493)&lt;&gt;1),"Lot et produit à vérifier","")))))))</x:f>
      </x:c>
    </x:row>
    <x:row r="494" ht="23" customHeight="1">
      <x:c r="A494" s="38"/>
      <x:c r="B494" s="50"/>
      <x:c r="C494" s="38"/>
      <x:c r="D494" s="51"/>
      <x:c r="E494" s="38"/>
      <x:c r="F494" s="38"/>
      <x:c r="G494" s="38"/>
      <x:c r="H494" s="38"/>
      <x:c r="I494" s="38"/>
      <x:c r="J494" s="47" t="str">
        <x:f>IF(A494="","",IF(COUNTIF($A$6:$A$505,A494)&gt;1,"Doublon ID",IF(COUNTIF(Catalogue!$A$6:$A$505,C494)&lt;&gt;1,"Code inconnu ou doublon",IF(OR(NOT(ISNUMBER(E494)),E494&lt;=0),"Quantité à corriger",IF(AND(D494&lt;&gt;"Entrée",D494&lt;&gt;"Sortie"),"Sens à corriger",IF(NOT(ISNUMBER(B494)),"Date à renseigner",IF(AND(F494&lt;&gt;"",COUNTIFS(Lots!$A$6:$A$505,F494,Lots!$B$6:$B$505,C494)&lt;&gt;1),"Lot et produit à vérifier","")))))))</x:f>
      </x:c>
    </x:row>
    <x:row r="495" ht="23" customHeight="1">
      <x:c r="A495" s="38"/>
      <x:c r="B495" s="50"/>
      <x:c r="C495" s="38"/>
      <x:c r="D495" s="51"/>
      <x:c r="E495" s="38"/>
      <x:c r="F495" s="38"/>
      <x:c r="G495" s="38"/>
      <x:c r="H495" s="38"/>
      <x:c r="I495" s="38"/>
      <x:c r="J495" s="47" t="str">
        <x:f>IF(A495="","",IF(COUNTIF($A$6:$A$505,A495)&gt;1,"Doublon ID",IF(COUNTIF(Catalogue!$A$6:$A$505,C495)&lt;&gt;1,"Code inconnu ou doublon",IF(OR(NOT(ISNUMBER(E495)),E495&lt;=0),"Quantité à corriger",IF(AND(D495&lt;&gt;"Entrée",D495&lt;&gt;"Sortie"),"Sens à corriger",IF(NOT(ISNUMBER(B495)),"Date à renseigner",IF(AND(F495&lt;&gt;"",COUNTIFS(Lots!$A$6:$A$505,F495,Lots!$B$6:$B$505,C495)&lt;&gt;1),"Lot et produit à vérifier","")))))))</x:f>
      </x:c>
    </x:row>
    <x:row r="496" ht="23" customHeight="1">
      <x:c r="A496" s="38"/>
      <x:c r="B496" s="50"/>
      <x:c r="C496" s="38"/>
      <x:c r="D496" s="51"/>
      <x:c r="E496" s="38"/>
      <x:c r="F496" s="38"/>
      <x:c r="G496" s="38"/>
      <x:c r="H496" s="38"/>
      <x:c r="I496" s="38"/>
      <x:c r="J496" s="47" t="str">
        <x:f>IF(A496="","",IF(COUNTIF($A$6:$A$505,A496)&gt;1,"Doublon ID",IF(COUNTIF(Catalogue!$A$6:$A$505,C496)&lt;&gt;1,"Code inconnu ou doublon",IF(OR(NOT(ISNUMBER(E496)),E496&lt;=0),"Quantité à corriger",IF(AND(D496&lt;&gt;"Entrée",D496&lt;&gt;"Sortie"),"Sens à corriger",IF(NOT(ISNUMBER(B496)),"Date à renseigner",IF(AND(F496&lt;&gt;"",COUNTIFS(Lots!$A$6:$A$505,F496,Lots!$B$6:$B$505,C496)&lt;&gt;1),"Lot et produit à vérifier","")))))))</x:f>
      </x:c>
    </x:row>
    <x:row r="497" ht="23" customHeight="1">
      <x:c r="A497" s="38"/>
      <x:c r="B497" s="50"/>
      <x:c r="C497" s="38"/>
      <x:c r="D497" s="51"/>
      <x:c r="E497" s="38"/>
      <x:c r="F497" s="38"/>
      <x:c r="G497" s="38"/>
      <x:c r="H497" s="38"/>
      <x:c r="I497" s="38"/>
      <x:c r="J497" s="47" t="str">
        <x:f>IF(A497="","",IF(COUNTIF($A$6:$A$505,A497)&gt;1,"Doublon ID",IF(COUNTIF(Catalogue!$A$6:$A$505,C497)&lt;&gt;1,"Code inconnu ou doublon",IF(OR(NOT(ISNUMBER(E497)),E497&lt;=0),"Quantité à corriger",IF(AND(D497&lt;&gt;"Entrée",D497&lt;&gt;"Sortie"),"Sens à corriger",IF(NOT(ISNUMBER(B497)),"Date à renseigner",IF(AND(F497&lt;&gt;"",COUNTIFS(Lots!$A$6:$A$505,F497,Lots!$B$6:$B$505,C497)&lt;&gt;1),"Lot et produit à vérifier","")))))))</x:f>
      </x:c>
    </x:row>
    <x:row r="498" ht="23" customHeight="1">
      <x:c r="A498" s="38"/>
      <x:c r="B498" s="50"/>
      <x:c r="C498" s="38"/>
      <x:c r="D498" s="51"/>
      <x:c r="E498" s="38"/>
      <x:c r="F498" s="38"/>
      <x:c r="G498" s="38"/>
      <x:c r="H498" s="38"/>
      <x:c r="I498" s="38"/>
      <x:c r="J498" s="47" t="str">
        <x:f>IF(A498="","",IF(COUNTIF($A$6:$A$505,A498)&gt;1,"Doublon ID",IF(COUNTIF(Catalogue!$A$6:$A$505,C498)&lt;&gt;1,"Code inconnu ou doublon",IF(OR(NOT(ISNUMBER(E498)),E498&lt;=0),"Quantité à corriger",IF(AND(D498&lt;&gt;"Entrée",D498&lt;&gt;"Sortie"),"Sens à corriger",IF(NOT(ISNUMBER(B498)),"Date à renseigner",IF(AND(F498&lt;&gt;"",COUNTIFS(Lots!$A$6:$A$505,F498,Lots!$B$6:$B$505,C498)&lt;&gt;1),"Lot et produit à vérifier","")))))))</x:f>
      </x:c>
    </x:row>
    <x:row r="499" ht="23" customHeight="1">
      <x:c r="A499" s="38"/>
      <x:c r="B499" s="50"/>
      <x:c r="C499" s="38"/>
      <x:c r="D499" s="51"/>
      <x:c r="E499" s="38"/>
      <x:c r="F499" s="38"/>
      <x:c r="G499" s="38"/>
      <x:c r="H499" s="38"/>
      <x:c r="I499" s="38"/>
      <x:c r="J499" s="47" t="str">
        <x:f>IF(A499="","",IF(COUNTIF($A$6:$A$505,A499)&gt;1,"Doublon ID",IF(COUNTIF(Catalogue!$A$6:$A$505,C499)&lt;&gt;1,"Code inconnu ou doublon",IF(OR(NOT(ISNUMBER(E499)),E499&lt;=0),"Quantité à corriger",IF(AND(D499&lt;&gt;"Entrée",D499&lt;&gt;"Sortie"),"Sens à corriger",IF(NOT(ISNUMBER(B499)),"Date à renseigner",IF(AND(F499&lt;&gt;"",COUNTIFS(Lots!$A$6:$A$505,F499,Lots!$B$6:$B$505,C499)&lt;&gt;1),"Lot et produit à vérifier","")))))))</x:f>
      </x:c>
    </x:row>
    <x:row r="500" ht="23" customHeight="1">
      <x:c r="A500" s="38"/>
      <x:c r="B500" s="50"/>
      <x:c r="C500" s="38"/>
      <x:c r="D500" s="51"/>
      <x:c r="E500" s="38"/>
      <x:c r="F500" s="38"/>
      <x:c r="G500" s="38"/>
      <x:c r="H500" s="38"/>
      <x:c r="I500" s="38"/>
      <x:c r="J500" s="47" t="str">
        <x:f>IF(A500="","",IF(COUNTIF($A$6:$A$505,A500)&gt;1,"Doublon ID",IF(COUNTIF(Catalogue!$A$6:$A$505,C500)&lt;&gt;1,"Code inconnu ou doublon",IF(OR(NOT(ISNUMBER(E500)),E500&lt;=0),"Quantité à corriger",IF(AND(D500&lt;&gt;"Entrée",D500&lt;&gt;"Sortie"),"Sens à corriger",IF(NOT(ISNUMBER(B500)),"Date à renseigner",IF(AND(F500&lt;&gt;"",COUNTIFS(Lots!$A$6:$A$505,F500,Lots!$B$6:$B$505,C500)&lt;&gt;1),"Lot et produit à vérifier","")))))))</x:f>
      </x:c>
    </x:row>
    <x:row r="501" ht="23" customHeight="1">
      <x:c r="A501" s="38"/>
      <x:c r="B501" s="50"/>
      <x:c r="C501" s="38"/>
      <x:c r="D501" s="51"/>
      <x:c r="E501" s="38"/>
      <x:c r="F501" s="38"/>
      <x:c r="G501" s="38"/>
      <x:c r="H501" s="38"/>
      <x:c r="I501" s="38"/>
      <x:c r="J501" s="47" t="str">
        <x:f>IF(A501="","",IF(COUNTIF($A$6:$A$505,A501)&gt;1,"Doublon ID",IF(COUNTIF(Catalogue!$A$6:$A$505,C501)&lt;&gt;1,"Code inconnu ou doublon",IF(OR(NOT(ISNUMBER(E501)),E501&lt;=0),"Quantité à corriger",IF(AND(D501&lt;&gt;"Entrée",D501&lt;&gt;"Sortie"),"Sens à corriger",IF(NOT(ISNUMBER(B501)),"Date à renseigner",IF(AND(F501&lt;&gt;"",COUNTIFS(Lots!$A$6:$A$505,F501,Lots!$B$6:$B$505,C501)&lt;&gt;1),"Lot et produit à vérifier","")))))))</x:f>
      </x:c>
    </x:row>
    <x:row r="502" ht="23" customHeight="1">
      <x:c r="A502" s="38"/>
      <x:c r="B502" s="50"/>
      <x:c r="C502" s="38"/>
      <x:c r="D502" s="51"/>
      <x:c r="E502" s="38"/>
      <x:c r="F502" s="38"/>
      <x:c r="G502" s="38"/>
      <x:c r="H502" s="38"/>
      <x:c r="I502" s="38"/>
      <x:c r="J502" s="47" t="str">
        <x:f>IF(A502="","",IF(COUNTIF($A$6:$A$505,A502)&gt;1,"Doublon ID",IF(COUNTIF(Catalogue!$A$6:$A$505,C502)&lt;&gt;1,"Code inconnu ou doublon",IF(OR(NOT(ISNUMBER(E502)),E502&lt;=0),"Quantité à corriger",IF(AND(D502&lt;&gt;"Entrée",D502&lt;&gt;"Sortie"),"Sens à corriger",IF(NOT(ISNUMBER(B502)),"Date à renseigner",IF(AND(F502&lt;&gt;"",COUNTIFS(Lots!$A$6:$A$505,F502,Lots!$B$6:$B$505,C502)&lt;&gt;1),"Lot et produit à vérifier","")))))))</x:f>
      </x:c>
    </x:row>
    <x:row r="503" ht="23" customHeight="1">
      <x:c r="A503" s="38"/>
      <x:c r="B503" s="50"/>
      <x:c r="C503" s="38"/>
      <x:c r="D503" s="51"/>
      <x:c r="E503" s="38"/>
      <x:c r="F503" s="38"/>
      <x:c r="G503" s="38"/>
      <x:c r="H503" s="38"/>
      <x:c r="I503" s="38"/>
      <x:c r="J503" s="47" t="str">
        <x:f>IF(A503="","",IF(COUNTIF($A$6:$A$505,A503)&gt;1,"Doublon ID",IF(COUNTIF(Catalogue!$A$6:$A$505,C503)&lt;&gt;1,"Code inconnu ou doublon",IF(OR(NOT(ISNUMBER(E503)),E503&lt;=0),"Quantité à corriger",IF(AND(D503&lt;&gt;"Entrée",D503&lt;&gt;"Sortie"),"Sens à corriger",IF(NOT(ISNUMBER(B503)),"Date à renseigner",IF(AND(F503&lt;&gt;"",COUNTIFS(Lots!$A$6:$A$505,F503,Lots!$B$6:$B$505,C503)&lt;&gt;1),"Lot et produit à vérifier","")))))))</x:f>
      </x:c>
    </x:row>
    <x:row r="504" ht="23" customHeight="1">
      <x:c r="A504" s="38"/>
      <x:c r="B504" s="50"/>
      <x:c r="C504" s="38"/>
      <x:c r="D504" s="51"/>
      <x:c r="E504" s="38"/>
      <x:c r="F504" s="38"/>
      <x:c r="G504" s="38"/>
      <x:c r="H504" s="38"/>
      <x:c r="I504" s="38"/>
      <x:c r="J504" s="47" t="str">
        <x:f>IF(A504="","",IF(COUNTIF($A$6:$A$505,A504)&gt;1,"Doublon ID",IF(COUNTIF(Catalogue!$A$6:$A$505,C504)&lt;&gt;1,"Code inconnu ou doublon",IF(OR(NOT(ISNUMBER(E504)),E504&lt;=0),"Quantité à corriger",IF(AND(D504&lt;&gt;"Entrée",D504&lt;&gt;"Sortie"),"Sens à corriger",IF(NOT(ISNUMBER(B504)),"Date à renseigner",IF(AND(F504&lt;&gt;"",COUNTIFS(Lots!$A$6:$A$505,F504,Lots!$B$6:$B$505,C504)&lt;&gt;1),"Lot et produit à vérifier","")))))))</x:f>
      </x:c>
    </x:row>
    <x:row r="505" ht="23" customHeight="1">
      <x:c r="A505" s="38"/>
      <x:c r="B505" s="50"/>
      <x:c r="C505" s="38"/>
      <x:c r="D505" s="51"/>
      <x:c r="E505" s="38"/>
      <x:c r="F505" s="38"/>
      <x:c r="G505" s="38"/>
      <x:c r="H505" s="38"/>
      <x:c r="I505" s="38"/>
      <x:c r="J505" s="47" t="str">
        <x:f>IF(A505="","",IF(COUNTIF($A$6:$A$505,A505)&gt;1,"Doublon ID",IF(COUNTIF(Catalogue!$A$6:$A$505,C505)&lt;&gt;1,"Code inconnu ou doublon",IF(OR(NOT(ISNUMBER(E505)),E505&lt;=0),"Quantité à corriger",IF(AND(D505&lt;&gt;"Entrée",D505&lt;&gt;"Sortie"),"Sens à corriger",IF(NOT(ISNUMBER(B505)),"Date à renseigner",IF(AND(F505&lt;&gt;"",COUNTIFS(Lots!$A$6:$A$505,F505,Lots!$B$6:$B$505,C505)&lt;&gt;1),"Lot et produit à vérifier","")))))))</x:f>
      </x:c>
    </x:row>
  </x:sheetData>
  <x:mergeCells>
    <x:mergeCell ref="A2:J2"/>
    <x:mergeCell ref="A3:J3"/>
  </x:mergeCells>
  <x:conditionalFormatting sqref="J6:J505">
    <x:cfRule type="expression" dxfId="1" priority="1">
      <x:formula>AND(J6&lt;&gt;"",J6&lt;&gt;"Valide",J6&lt;&gt;"Disponible",J6&lt;&gt;"Conforme")</x:formula>
    </x:cfRule>
    <x:cfRule type="expression" dxfId="5" priority="2">
      <x:formula>AND($A6&lt;&gt;"",J6&lt;&gt;"",J6&lt;&gt;"Valide",J6&lt;&gt;"Disponible",J6&lt;&gt;"Conforme")</x:formula>
    </x:cfRule>
  </x:conditionalFormatting>
  <x:dataValidations count="2">
    <x:dataValidation type="list" sqref="D6:D505">
      <x:formula1>"Entrée,Sortie"</x:formula1>
    </x:dataValidation>
    <x:dataValidation type="decimal" operator="greaterThan" sqref="E6:E505">
      <x:formula1>0</x:formula1>
    </x:dataValidation>
  </x:dataValidations>
  <x:pageMargins left="0.7" right="0.7" top="0.75" bottom="0.75" header="0.3" footer="0.3"/>
  <x:tableParts count="1">
    <x:tablePart xmlns:r="http://schemas.openxmlformats.org/officeDocument/2006/relationships" r:id="Rc5fb349e579d4a8a"/>
  </x:tableParts>
</x:worksheet>
</file>

<file path=xl/worksheets/sheet5.xml><?xml version="1.0" encoding="utf-8"?>
<x:worksheet xmlns:x="http://schemas.openxmlformats.org/spreadsheetml/2006/main">
  <x:sheetViews>
    <x:sheetView showGridLines="0" workbookViewId="0">
      <x:pane xSplit="1" ySplit="5" topLeftCell="B6" activePane="bottomRight" state="frozen"/>
    </x:sheetView>
  </x:sheetViews>
  <x:sheetFormatPr defaultRowHeight="15"/>
  <x:cols>
    <x:col min="1" max="1" width="20" hidden="0" customWidth="1"/>
    <x:col min="2" max="2" width="27" hidden="0" customWidth="1"/>
    <x:col min="3" max="3" width="29" hidden="0" customWidth="1"/>
    <x:col min="4" max="4" width="21" hidden="0" customWidth="1"/>
    <x:col min="5" max="5" width="21" hidden="0" customWidth="1"/>
    <x:col min="6" max="6" width="20" hidden="0" customWidth="1"/>
    <x:col min="7" max="7" width="29" hidden="0" customWidth="1"/>
    <x:col min="8" max="8" width="29" hidden="0" customWidth="1"/>
    <x:col min="9" max="9" width="16" hidden="0" customWidth="1"/>
    <x:col min="10" max="10" width="16" hidden="0" customWidth="1"/>
    <x:col min="11" max="11" width="16" hidden="0" customWidth="1"/>
    <x:col min="12" max="12" width="16" hidden="0" customWidth="1"/>
    <x:col min="13" max="13" width="16" hidden="0" customWidth="1"/>
    <x:col min="14" max="14" width="16" hidden="0" customWidth="1"/>
    <x:col min="15" max="15" width="16" hidden="0" customWidth="1"/>
    <x:col min="16" max="16" width="16" hidden="0" customWidth="1"/>
  </x:cols>
  <x:sheetData>
    <x:row r="1">
      <x:c r="A1" s="1"/>
      <x:c r="B1" s="1"/>
      <x:c r="C1" s="1"/>
      <x:c r="D1" s="1"/>
      <x:c r="E1" s="1"/>
      <x:c r="F1" s="1"/>
      <x:c r="G1" s="1"/>
      <x:c r="H1" s="1"/>
      <x:c r="I1" s="1"/>
      <x:c r="J1" s="1"/>
      <x:c r="K1" s="1"/>
      <x:c r="L1" s="1"/>
      <x:c r="M1" s="1"/>
      <x:c r="N1" s="1"/>
      <x:c r="O1" s="1"/>
      <x:c r="P1" s="1"/>
    </x:row>
    <x:row r="2" ht="30" customHeight="1">
      <x:c r="A2" s="46" t="str">
        <x:v>Lots</x:v>
      </x:c>
      <x:c r="B2" s="46"/>
      <x:c r="C2" s="46"/>
      <x:c r="D2" s="46"/>
      <x:c r="E2" s="46"/>
      <x:c r="F2" s="46"/>
      <x:c r="G2" s="46"/>
      <x:c r="H2" s="46"/>
      <x:c r="I2" s="1"/>
      <x:c r="J2" s="1"/>
      <x:c r="K2" s="1"/>
      <x:c r="L2" s="1"/>
      <x:c r="M2" s="1"/>
      <x:c r="N2" s="1"/>
      <x:c r="O2" s="1"/>
      <x:c r="P2" s="1"/>
    </x:row>
    <x:row r="3">
      <x:c r="A3" s="1" t="str">
        <x:v>Données fictives de démonstration</x:v>
      </x:c>
      <x:c r="B3" s="1"/>
      <x:c r="C3" s="1"/>
      <x:c r="D3" s="1"/>
      <x:c r="E3" s="1"/>
      <x:c r="F3" s="1"/>
      <x:c r="G3" s="1"/>
      <x:c r="H3" s="1"/>
      <x:c r="I3" s="1"/>
      <x:c r="J3" s="1"/>
      <x:c r="K3" s="1"/>
      <x:c r="L3" s="1"/>
      <x:c r="M3" s="1"/>
      <x:c r="N3" s="1"/>
      <x:c r="O3" s="1"/>
      <x:c r="P3" s="1"/>
    </x:row>
    <x:row r="4">
      <x:c r="A4" s="1"/>
      <x:c r="B4" s="1"/>
      <x:c r="C4" s="1"/>
      <x:c r="D4" s="1"/>
      <x:c r="E4" s="1"/>
      <x:c r="F4" s="1"/>
      <x:c r="G4" s="1"/>
      <x:c r="H4" s="1"/>
      <x:c r="I4" s="1"/>
      <x:c r="J4" s="1"/>
      <x:c r="K4" s="1"/>
      <x:c r="L4" s="1"/>
      <x:c r="M4" s="1"/>
      <x:c r="N4" s="1"/>
      <x:c r="O4" s="1"/>
      <x:c r="P4" s="1"/>
    </x:row>
    <x:row r="5" ht="45" customHeight="1">
      <x:c r="A5" s="43" t="str">
        <x:v>ID lot</x:v>
      </x:c>
      <x:c r="B5" s="43" t="str">
        <x:v>Code produit</x:v>
      </x:c>
      <x:c r="C5" s="43" t="str">
        <x:v>Référence fournisseur</x:v>
      </x:c>
      <x:c r="D5" s="43" t="str">
        <x:v>Date réception</x:v>
      </x:c>
      <x:c r="E5" s="43" t="str">
        <x:v>Péremption</x:v>
      </x:c>
      <x:c r="F5" s="43" t="str">
        <x:v>Lieu stockage</x:v>
      </x:c>
      <x:c r="G5" s="43" t="str">
        <x:v>FDS référence</x:v>
      </x:c>
      <x:c r="H5" s="43" t="str">
        <x:v>Alerte</x:v>
      </x:c>
      <x:c r="I5" s="1"/>
      <x:c r="J5" s="1"/>
      <x:c r="K5" s="1"/>
      <x:c r="L5" s="1"/>
      <x:c r="M5" s="1"/>
      <x:c r="N5" s="1"/>
      <x:c r="O5" s="1"/>
      <x:c r="P5" s="1"/>
    </x:row>
    <x:row r="6" ht="23" customHeight="1">
      <x:c r="A6" s="38" t="str">
        <x:v>LOT001</x:v>
      </x:c>
      <x:c r="B6" s="38" t="str">
        <x:v>PR001</x:v>
      </x:c>
      <x:c r="C6" s="38" t="str">
        <x:v>Fournisseur Démo</x:v>
      </x:c>
      <x:c r="D6" s="50" t="n">
        <x:v>46265</x:v>
      </x:c>
      <x:c r="E6" s="50" t="n">
        <x:v>46330</x:v>
      </x:c>
      <x:c r="F6" s="38" t="str">
        <x:v>Dépôt Démo</x:v>
      </x:c>
      <x:c r="G6" s="38" t="str">
        <x:v>À compléter</x:v>
      </x:c>
      <x:c r="H6" s="47" t="str">
        <x:f>IF(A6="","",IF(COUNTIF($A$6:$A$505,A6)&gt;1,"Doublon ID",IF(COUNTIF(Catalogue!$A$6:$A$505,B6)&lt;&gt;1,"Code inconnu ou doublon",IF(NOT(ISNUMBER(E6)),"À vérifier",IF(AND(ISNUMBER(D6),E6&lt;D6),"Dates à corriger",IF(E6&lt;Parametres!$B$6,"Périmé",IF(E6&lt;=Parametres!$B$6+Parametres!$B$7,"Échéance proche","Valide")))))))</x:f>
        <x:v>Échéance proche</x:v>
      </x:c>
      <x:c r="I6" s="1"/>
      <x:c r="J6" s="1"/>
      <x:c r="K6" s="1"/>
      <x:c r="L6" s="1"/>
      <x:c r="M6" s="1"/>
      <x:c r="N6" s="1"/>
      <x:c r="O6" s="1"/>
      <x:c r="P6" s="1"/>
    </x:row>
    <x:row r="7" ht="23" customHeight="1">
      <x:c r="A7" s="38"/>
      <x:c r="B7" s="38"/>
      <x:c r="C7" s="38"/>
      <x:c r="D7" s="50"/>
      <x:c r="E7" s="50"/>
      <x:c r="F7" s="38"/>
      <x:c r="G7" s="38"/>
      <x:c r="H7" s="47" t="str">
        <x:f>IF(A7="","",IF(COUNTIF($A$6:$A$505,A7)&gt;1,"Doublon ID",IF(COUNTIF(Catalogue!$A$6:$A$505,B7)&lt;&gt;1,"Code inconnu ou doublon",IF(NOT(ISNUMBER(E7)),"À vérifier",IF(AND(ISNUMBER(D7),E7&lt;D7),"Dates à corriger",IF(E7&lt;Parametres!$B$6,"Périmé",IF(E7&lt;=Parametres!$B$6+Parametres!$B$7,"Échéance proche","Valide")))))))</x:f>
      </x:c>
      <x:c r="I7" s="1"/>
      <x:c r="J7" s="1"/>
      <x:c r="K7" s="1"/>
      <x:c r="L7" s="1"/>
      <x:c r="M7" s="1"/>
      <x:c r="N7" s="1"/>
      <x:c r="O7" s="1"/>
      <x:c r="P7" s="1"/>
    </x:row>
    <x:row r="8" ht="23" customHeight="1">
      <x:c r="A8" s="38"/>
      <x:c r="B8" s="38"/>
      <x:c r="C8" s="38"/>
      <x:c r="D8" s="50"/>
      <x:c r="E8" s="50"/>
      <x:c r="F8" s="38"/>
      <x:c r="G8" s="38"/>
      <x:c r="H8" s="47" t="str">
        <x:f>IF(A8="","",IF(COUNTIF($A$6:$A$505,A8)&gt;1,"Doublon ID",IF(COUNTIF(Catalogue!$A$6:$A$505,B8)&lt;&gt;1,"Code inconnu ou doublon",IF(NOT(ISNUMBER(E8)),"À vérifier",IF(AND(ISNUMBER(D8),E8&lt;D8),"Dates à corriger",IF(E8&lt;Parametres!$B$6,"Périmé",IF(E8&lt;=Parametres!$B$6+Parametres!$B$7,"Échéance proche","Valide")))))))</x:f>
      </x:c>
      <x:c r="I8" s="1"/>
      <x:c r="J8" s="1"/>
      <x:c r="K8" s="1"/>
      <x:c r="L8" s="1"/>
      <x:c r="M8" s="1"/>
      <x:c r="N8" s="1"/>
      <x:c r="O8" s="1"/>
      <x:c r="P8" s="1"/>
    </x:row>
    <x:row r="9" ht="23" customHeight="1">
      <x:c r="A9" s="38"/>
      <x:c r="B9" s="38"/>
      <x:c r="C9" s="38"/>
      <x:c r="D9" s="50"/>
      <x:c r="E9" s="50"/>
      <x:c r="F9" s="38"/>
      <x:c r="G9" s="38"/>
      <x:c r="H9" s="47" t="str">
        <x:f>IF(A9="","",IF(COUNTIF($A$6:$A$505,A9)&gt;1,"Doublon ID",IF(COUNTIF(Catalogue!$A$6:$A$505,B9)&lt;&gt;1,"Code inconnu ou doublon",IF(NOT(ISNUMBER(E9)),"À vérifier",IF(AND(ISNUMBER(D9),E9&lt;D9),"Dates à corriger",IF(E9&lt;Parametres!$B$6,"Périmé",IF(E9&lt;=Parametres!$B$6+Parametres!$B$7,"Échéance proche","Valide")))))))</x:f>
      </x:c>
      <x:c r="I9" s="1"/>
      <x:c r="J9" s="1"/>
      <x:c r="K9" s="1"/>
      <x:c r="L9" s="1"/>
      <x:c r="M9" s="1"/>
      <x:c r="N9" s="1"/>
      <x:c r="O9" s="1"/>
      <x:c r="P9" s="1"/>
    </x:row>
    <x:row r="10" ht="23" customHeight="1">
      <x:c r="A10" s="38"/>
      <x:c r="B10" s="38"/>
      <x:c r="C10" s="38"/>
      <x:c r="D10" s="50"/>
      <x:c r="E10" s="50"/>
      <x:c r="F10" s="38"/>
      <x:c r="G10" s="38"/>
      <x:c r="H10" s="47" t="str">
        <x:f>IF(A10="","",IF(COUNTIF($A$6:$A$505,A10)&gt;1,"Doublon ID",IF(COUNTIF(Catalogue!$A$6:$A$505,B10)&lt;&gt;1,"Code inconnu ou doublon",IF(NOT(ISNUMBER(E10)),"À vérifier",IF(AND(ISNUMBER(D10),E10&lt;D10),"Dates à corriger",IF(E10&lt;Parametres!$B$6,"Périmé",IF(E10&lt;=Parametres!$B$6+Parametres!$B$7,"Échéance proche","Valide")))))))</x:f>
      </x:c>
      <x:c r="I10" s="1"/>
      <x:c r="J10" s="1"/>
      <x:c r="K10" s="1"/>
      <x:c r="L10" s="1"/>
      <x:c r="M10" s="1"/>
      <x:c r="N10" s="1"/>
      <x:c r="O10" s="1"/>
      <x:c r="P10" s="1"/>
    </x:row>
    <x:row r="11" ht="23" customHeight="1">
      <x:c r="A11" s="38"/>
      <x:c r="B11" s="38"/>
      <x:c r="C11" s="38"/>
      <x:c r="D11" s="50"/>
      <x:c r="E11" s="50"/>
      <x:c r="F11" s="38"/>
      <x:c r="G11" s="38"/>
      <x:c r="H11" s="47" t="str">
        <x:f>IF(A11="","",IF(COUNTIF($A$6:$A$505,A11)&gt;1,"Doublon ID",IF(COUNTIF(Catalogue!$A$6:$A$505,B11)&lt;&gt;1,"Code inconnu ou doublon",IF(NOT(ISNUMBER(E11)),"À vérifier",IF(AND(ISNUMBER(D11),E11&lt;D11),"Dates à corriger",IF(E11&lt;Parametres!$B$6,"Périmé",IF(E11&lt;=Parametres!$B$6+Parametres!$B$7,"Échéance proche","Valide")))))))</x:f>
      </x:c>
      <x:c r="I11" s="1"/>
      <x:c r="J11" s="1"/>
      <x:c r="K11" s="1"/>
      <x:c r="L11" s="1"/>
      <x:c r="M11" s="1"/>
      <x:c r="N11" s="1"/>
      <x:c r="O11" s="1"/>
      <x:c r="P11" s="1"/>
    </x:row>
    <x:row r="12" ht="23" customHeight="1">
      <x:c r="A12" s="38"/>
      <x:c r="B12" s="38"/>
      <x:c r="C12" s="38"/>
      <x:c r="D12" s="50"/>
      <x:c r="E12" s="50"/>
      <x:c r="F12" s="38"/>
      <x:c r="G12" s="38"/>
      <x:c r="H12" s="47" t="str">
        <x:f>IF(A12="","",IF(COUNTIF($A$6:$A$505,A12)&gt;1,"Doublon ID",IF(COUNTIF(Catalogue!$A$6:$A$505,B12)&lt;&gt;1,"Code inconnu ou doublon",IF(NOT(ISNUMBER(E12)),"À vérifier",IF(AND(ISNUMBER(D12),E12&lt;D12),"Dates à corriger",IF(E12&lt;Parametres!$B$6,"Périmé",IF(E12&lt;=Parametres!$B$6+Parametres!$B$7,"Échéance proche","Valide")))))))</x:f>
      </x:c>
      <x:c r="I12" s="1"/>
      <x:c r="J12" s="1"/>
      <x:c r="K12" s="1"/>
      <x:c r="L12" s="1"/>
      <x:c r="M12" s="1"/>
      <x:c r="N12" s="1"/>
      <x:c r="O12" s="1"/>
      <x:c r="P12" s="1"/>
    </x:row>
    <x:row r="13" ht="23" customHeight="1">
      <x:c r="A13" s="38"/>
      <x:c r="B13" s="38"/>
      <x:c r="C13" s="38"/>
      <x:c r="D13" s="50"/>
      <x:c r="E13" s="50"/>
      <x:c r="F13" s="38"/>
      <x:c r="G13" s="38"/>
      <x:c r="H13" s="47" t="str">
        <x:f>IF(A13="","",IF(COUNTIF($A$6:$A$505,A13)&gt;1,"Doublon ID",IF(COUNTIF(Catalogue!$A$6:$A$505,B13)&lt;&gt;1,"Code inconnu ou doublon",IF(NOT(ISNUMBER(E13)),"À vérifier",IF(AND(ISNUMBER(D13),E13&lt;D13),"Dates à corriger",IF(E13&lt;Parametres!$B$6,"Périmé",IF(E13&lt;=Parametres!$B$6+Parametres!$B$7,"Échéance proche","Valide")))))))</x:f>
      </x:c>
      <x:c r="I13" s="1"/>
      <x:c r="J13" s="1"/>
      <x:c r="K13" s="1"/>
      <x:c r="L13" s="1"/>
      <x:c r="M13" s="1"/>
      <x:c r="N13" s="1"/>
      <x:c r="O13" s="1"/>
      <x:c r="P13" s="1"/>
    </x:row>
    <x:row r="14" ht="23" customHeight="1">
      <x:c r="A14" s="38"/>
      <x:c r="B14" s="38"/>
      <x:c r="C14" s="38"/>
      <x:c r="D14" s="50"/>
      <x:c r="E14" s="50"/>
      <x:c r="F14" s="38"/>
      <x:c r="G14" s="38"/>
      <x:c r="H14" s="47" t="str">
        <x:f>IF(A14="","",IF(COUNTIF($A$6:$A$505,A14)&gt;1,"Doublon ID",IF(COUNTIF(Catalogue!$A$6:$A$505,B14)&lt;&gt;1,"Code inconnu ou doublon",IF(NOT(ISNUMBER(E14)),"À vérifier",IF(AND(ISNUMBER(D14),E14&lt;D14),"Dates à corriger",IF(E14&lt;Parametres!$B$6,"Périmé",IF(E14&lt;=Parametres!$B$6+Parametres!$B$7,"Échéance proche","Valide")))))))</x:f>
      </x:c>
      <x:c r="I14" s="1"/>
      <x:c r="J14" s="1"/>
      <x:c r="K14" s="1"/>
      <x:c r="L14" s="1"/>
      <x:c r="M14" s="1"/>
      <x:c r="N14" s="1"/>
      <x:c r="O14" s="1"/>
      <x:c r="P14" s="1"/>
    </x:row>
    <x:row r="15" ht="23" customHeight="1">
      <x:c r="A15" s="38"/>
      <x:c r="B15" s="38"/>
      <x:c r="C15" s="38"/>
      <x:c r="D15" s="50"/>
      <x:c r="E15" s="50"/>
      <x:c r="F15" s="38"/>
      <x:c r="G15" s="38"/>
      <x:c r="H15" s="47" t="str">
        <x:f>IF(A15="","",IF(COUNTIF($A$6:$A$505,A15)&gt;1,"Doublon ID",IF(COUNTIF(Catalogue!$A$6:$A$505,B15)&lt;&gt;1,"Code inconnu ou doublon",IF(NOT(ISNUMBER(E15)),"À vérifier",IF(AND(ISNUMBER(D15),E15&lt;D15),"Dates à corriger",IF(E15&lt;Parametres!$B$6,"Périmé",IF(E15&lt;=Parametres!$B$6+Parametres!$B$7,"Échéance proche","Valide")))))))</x:f>
      </x:c>
      <x:c r="I15" s="1"/>
      <x:c r="J15" s="1"/>
      <x:c r="K15" s="1"/>
      <x:c r="L15" s="1"/>
      <x:c r="M15" s="1"/>
      <x:c r="N15" s="1"/>
      <x:c r="O15" s="1"/>
      <x:c r="P15" s="1"/>
    </x:row>
    <x:row r="16" ht="23" customHeight="1">
      <x:c r="A16" s="38"/>
      <x:c r="B16" s="38"/>
      <x:c r="C16" s="38"/>
      <x:c r="D16" s="50"/>
      <x:c r="E16" s="50"/>
      <x:c r="F16" s="38"/>
      <x:c r="G16" s="38"/>
      <x:c r="H16" s="47" t="str">
        <x:f>IF(A16="","",IF(COUNTIF($A$6:$A$505,A16)&gt;1,"Doublon ID",IF(COUNTIF(Catalogue!$A$6:$A$505,B16)&lt;&gt;1,"Code inconnu ou doublon",IF(NOT(ISNUMBER(E16)),"À vérifier",IF(AND(ISNUMBER(D16),E16&lt;D16),"Dates à corriger",IF(E16&lt;Parametres!$B$6,"Périmé",IF(E16&lt;=Parametres!$B$6+Parametres!$B$7,"Échéance proche","Valide")))))))</x:f>
      </x:c>
      <x:c r="I16" s="1"/>
      <x:c r="J16" s="1"/>
      <x:c r="K16" s="1"/>
      <x:c r="L16" s="1"/>
      <x:c r="M16" s="1"/>
      <x:c r="N16" s="1"/>
      <x:c r="O16" s="1"/>
      <x:c r="P16" s="1"/>
    </x:row>
    <x:row r="17" ht="23" customHeight="1">
      <x:c r="A17" s="38"/>
      <x:c r="B17" s="38"/>
      <x:c r="C17" s="38"/>
      <x:c r="D17" s="50"/>
      <x:c r="E17" s="50"/>
      <x:c r="F17" s="38"/>
      <x:c r="G17" s="38"/>
      <x:c r="H17" s="47" t="str">
        <x:f>IF(A17="","",IF(COUNTIF($A$6:$A$505,A17)&gt;1,"Doublon ID",IF(COUNTIF(Catalogue!$A$6:$A$505,B17)&lt;&gt;1,"Code inconnu ou doublon",IF(NOT(ISNUMBER(E17)),"À vérifier",IF(AND(ISNUMBER(D17),E17&lt;D17),"Dates à corriger",IF(E17&lt;Parametres!$B$6,"Périmé",IF(E17&lt;=Parametres!$B$6+Parametres!$B$7,"Échéance proche","Valide")))))))</x:f>
      </x:c>
      <x:c r="I17" s="1"/>
      <x:c r="J17" s="1"/>
      <x:c r="K17" s="1"/>
      <x:c r="L17" s="1"/>
      <x:c r="M17" s="1"/>
      <x:c r="N17" s="1"/>
      <x:c r="O17" s="1"/>
      <x:c r="P17" s="1"/>
    </x:row>
    <x:row r="18" ht="23" customHeight="1">
      <x:c r="A18" s="38"/>
      <x:c r="B18" s="38"/>
      <x:c r="C18" s="38"/>
      <x:c r="D18" s="50"/>
      <x:c r="E18" s="50"/>
      <x:c r="F18" s="38"/>
      <x:c r="G18" s="38"/>
      <x:c r="H18" s="47" t="str">
        <x:f>IF(A18="","",IF(COUNTIF($A$6:$A$505,A18)&gt;1,"Doublon ID",IF(COUNTIF(Catalogue!$A$6:$A$505,B18)&lt;&gt;1,"Code inconnu ou doublon",IF(NOT(ISNUMBER(E18)),"À vérifier",IF(AND(ISNUMBER(D18),E18&lt;D18),"Dates à corriger",IF(E18&lt;Parametres!$B$6,"Périmé",IF(E18&lt;=Parametres!$B$6+Parametres!$B$7,"Échéance proche","Valide")))))))</x:f>
      </x:c>
      <x:c r="I18" s="1"/>
      <x:c r="J18" s="1"/>
      <x:c r="K18" s="1"/>
      <x:c r="L18" s="1"/>
      <x:c r="M18" s="1"/>
      <x:c r="N18" s="1"/>
      <x:c r="O18" s="1"/>
      <x:c r="P18" s="1"/>
    </x:row>
    <x:row r="19" ht="23" customHeight="1">
      <x:c r="A19" s="38"/>
      <x:c r="B19" s="38"/>
      <x:c r="C19" s="38"/>
      <x:c r="D19" s="50"/>
      <x:c r="E19" s="50"/>
      <x:c r="F19" s="38"/>
      <x:c r="G19" s="38"/>
      <x:c r="H19" s="47" t="str">
        <x:f>IF(A19="","",IF(COUNTIF($A$6:$A$505,A19)&gt;1,"Doublon ID",IF(COUNTIF(Catalogue!$A$6:$A$505,B19)&lt;&gt;1,"Code inconnu ou doublon",IF(NOT(ISNUMBER(E19)),"À vérifier",IF(AND(ISNUMBER(D19),E19&lt;D19),"Dates à corriger",IF(E19&lt;Parametres!$B$6,"Périmé",IF(E19&lt;=Parametres!$B$6+Parametres!$B$7,"Échéance proche","Valide")))))))</x:f>
      </x:c>
      <x:c r="I19" s="1"/>
      <x:c r="J19" s="1"/>
      <x:c r="K19" s="1"/>
      <x:c r="L19" s="1"/>
      <x:c r="M19" s="1"/>
      <x:c r="N19" s="1"/>
      <x:c r="O19" s="1"/>
      <x:c r="P19" s="1"/>
    </x:row>
    <x:row r="20" ht="23" customHeight="1">
      <x:c r="A20" s="38"/>
      <x:c r="B20" s="38"/>
      <x:c r="C20" s="38"/>
      <x:c r="D20" s="50"/>
      <x:c r="E20" s="50"/>
      <x:c r="F20" s="38"/>
      <x:c r="G20" s="38"/>
      <x:c r="H20" s="47" t="str">
        <x:f>IF(A20="","",IF(COUNTIF($A$6:$A$505,A20)&gt;1,"Doublon ID",IF(COUNTIF(Catalogue!$A$6:$A$505,B20)&lt;&gt;1,"Code inconnu ou doublon",IF(NOT(ISNUMBER(E20)),"À vérifier",IF(AND(ISNUMBER(D20),E20&lt;D20),"Dates à corriger",IF(E20&lt;Parametres!$B$6,"Périmé",IF(E20&lt;=Parametres!$B$6+Parametres!$B$7,"Échéance proche","Valide")))))))</x:f>
      </x:c>
      <x:c r="I20" s="1"/>
      <x:c r="J20" s="1"/>
      <x:c r="K20" s="1"/>
      <x:c r="L20" s="1"/>
      <x:c r="M20" s="1"/>
      <x:c r="N20" s="1"/>
      <x:c r="O20" s="1"/>
      <x:c r="P20" s="1"/>
    </x:row>
    <x:row r="21" ht="23" customHeight="1">
      <x:c r="A21" s="38"/>
      <x:c r="B21" s="38"/>
      <x:c r="C21" s="38"/>
      <x:c r="D21" s="50"/>
      <x:c r="E21" s="50"/>
      <x:c r="F21" s="38"/>
      <x:c r="G21" s="38"/>
      <x:c r="H21" s="47" t="str">
        <x:f>IF(A21="","",IF(COUNTIF($A$6:$A$505,A21)&gt;1,"Doublon ID",IF(COUNTIF(Catalogue!$A$6:$A$505,B21)&lt;&gt;1,"Code inconnu ou doublon",IF(NOT(ISNUMBER(E21)),"À vérifier",IF(AND(ISNUMBER(D21),E21&lt;D21),"Dates à corriger",IF(E21&lt;Parametres!$B$6,"Périmé",IF(E21&lt;=Parametres!$B$6+Parametres!$B$7,"Échéance proche","Valide")))))))</x:f>
      </x:c>
      <x:c r="I21" s="1"/>
      <x:c r="J21" s="1"/>
      <x:c r="K21" s="1"/>
      <x:c r="L21" s="1"/>
      <x:c r="M21" s="1"/>
      <x:c r="N21" s="1"/>
      <x:c r="O21" s="1"/>
      <x:c r="P21" s="1"/>
    </x:row>
    <x:row r="22" ht="23" customHeight="1">
      <x:c r="A22" s="38"/>
      <x:c r="B22" s="38"/>
      <x:c r="C22" s="38"/>
      <x:c r="D22" s="50"/>
      <x:c r="E22" s="50"/>
      <x:c r="F22" s="38"/>
      <x:c r="G22" s="38"/>
      <x:c r="H22" s="47" t="str">
        <x:f>IF(A22="","",IF(COUNTIF($A$6:$A$505,A22)&gt;1,"Doublon ID",IF(COUNTIF(Catalogue!$A$6:$A$505,B22)&lt;&gt;1,"Code inconnu ou doublon",IF(NOT(ISNUMBER(E22)),"À vérifier",IF(AND(ISNUMBER(D22),E22&lt;D22),"Dates à corriger",IF(E22&lt;Parametres!$B$6,"Périmé",IF(E22&lt;=Parametres!$B$6+Parametres!$B$7,"Échéance proche","Valide")))))))</x:f>
      </x:c>
      <x:c r="I22" s="1"/>
      <x:c r="J22" s="1"/>
      <x:c r="K22" s="1"/>
      <x:c r="L22" s="1"/>
      <x:c r="M22" s="1"/>
      <x:c r="N22" s="1"/>
      <x:c r="O22" s="1"/>
      <x:c r="P22" s="1"/>
    </x:row>
    <x:row r="23" ht="23" customHeight="1">
      <x:c r="A23" s="38"/>
      <x:c r="B23" s="38"/>
      <x:c r="C23" s="38"/>
      <x:c r="D23" s="50"/>
      <x:c r="E23" s="50"/>
      <x:c r="F23" s="38"/>
      <x:c r="G23" s="38"/>
      <x:c r="H23" s="47" t="str">
        <x:f>IF(A23="","",IF(COUNTIF($A$6:$A$505,A23)&gt;1,"Doublon ID",IF(COUNTIF(Catalogue!$A$6:$A$505,B23)&lt;&gt;1,"Code inconnu ou doublon",IF(NOT(ISNUMBER(E23)),"À vérifier",IF(AND(ISNUMBER(D23),E23&lt;D23),"Dates à corriger",IF(E23&lt;Parametres!$B$6,"Périmé",IF(E23&lt;=Parametres!$B$6+Parametres!$B$7,"Échéance proche","Valide")))))))</x:f>
      </x:c>
      <x:c r="I23" s="1"/>
      <x:c r="J23" s="1"/>
      <x:c r="K23" s="1"/>
      <x:c r="L23" s="1"/>
      <x:c r="M23" s="1"/>
      <x:c r="N23" s="1"/>
      <x:c r="O23" s="1"/>
      <x:c r="P23" s="1"/>
    </x:row>
    <x:row r="24" ht="23" customHeight="1">
      <x:c r="A24" s="38"/>
      <x:c r="B24" s="38"/>
      <x:c r="C24" s="38"/>
      <x:c r="D24" s="50"/>
      <x:c r="E24" s="50"/>
      <x:c r="F24" s="38"/>
      <x:c r="G24" s="38"/>
      <x:c r="H24" s="47" t="str">
        <x:f>IF(A24="","",IF(COUNTIF($A$6:$A$505,A24)&gt;1,"Doublon ID",IF(COUNTIF(Catalogue!$A$6:$A$505,B24)&lt;&gt;1,"Code inconnu ou doublon",IF(NOT(ISNUMBER(E24)),"À vérifier",IF(AND(ISNUMBER(D24),E24&lt;D24),"Dates à corriger",IF(E24&lt;Parametres!$B$6,"Périmé",IF(E24&lt;=Parametres!$B$6+Parametres!$B$7,"Échéance proche","Valide")))))))</x:f>
      </x:c>
      <x:c r="I24" s="1"/>
      <x:c r="J24" s="1"/>
      <x:c r="K24" s="1"/>
      <x:c r="L24" s="1"/>
      <x:c r="M24" s="1"/>
      <x:c r="N24" s="1"/>
      <x:c r="O24" s="1"/>
      <x:c r="P24" s="1"/>
    </x:row>
    <x:row r="25" ht="23" customHeight="1">
      <x:c r="A25" s="38"/>
      <x:c r="B25" s="38"/>
      <x:c r="C25" s="38"/>
      <x:c r="D25" s="50"/>
      <x:c r="E25" s="50"/>
      <x:c r="F25" s="38"/>
      <x:c r="G25" s="38"/>
      <x:c r="H25" s="47" t="str">
        <x:f>IF(A25="","",IF(COUNTIF($A$6:$A$505,A25)&gt;1,"Doublon ID",IF(COUNTIF(Catalogue!$A$6:$A$505,B25)&lt;&gt;1,"Code inconnu ou doublon",IF(NOT(ISNUMBER(E25)),"À vérifier",IF(AND(ISNUMBER(D25),E25&lt;D25),"Dates à corriger",IF(E25&lt;Parametres!$B$6,"Périmé",IF(E25&lt;=Parametres!$B$6+Parametres!$B$7,"Échéance proche","Valide")))))))</x:f>
      </x:c>
      <x:c r="I25" s="1"/>
      <x:c r="J25" s="1"/>
      <x:c r="K25" s="1"/>
      <x:c r="L25" s="1"/>
      <x:c r="M25" s="1"/>
      <x:c r="N25" s="1"/>
      <x:c r="O25" s="1"/>
      <x:c r="P25" s="1"/>
    </x:row>
    <x:row r="26" ht="23" customHeight="1">
      <x:c r="A26" s="38"/>
      <x:c r="B26" s="38"/>
      <x:c r="C26" s="38"/>
      <x:c r="D26" s="50"/>
      <x:c r="E26" s="50"/>
      <x:c r="F26" s="38"/>
      <x:c r="G26" s="38"/>
      <x:c r="H26" s="47" t="str">
        <x:f>IF(A26="","",IF(COUNTIF($A$6:$A$505,A26)&gt;1,"Doublon ID",IF(COUNTIF(Catalogue!$A$6:$A$505,B26)&lt;&gt;1,"Code inconnu ou doublon",IF(NOT(ISNUMBER(E26)),"À vérifier",IF(AND(ISNUMBER(D26),E26&lt;D26),"Dates à corriger",IF(E26&lt;Parametres!$B$6,"Périmé",IF(E26&lt;=Parametres!$B$6+Parametres!$B$7,"Échéance proche","Valide")))))))</x:f>
      </x:c>
      <x:c r="I26" s="1"/>
      <x:c r="J26" s="1"/>
      <x:c r="K26" s="1"/>
      <x:c r="L26" s="1"/>
      <x:c r="M26" s="1"/>
      <x:c r="N26" s="1"/>
      <x:c r="O26" s="1"/>
      <x:c r="P26" s="1"/>
    </x:row>
    <x:row r="27" ht="23" customHeight="1">
      <x:c r="A27" s="38"/>
      <x:c r="B27" s="38"/>
      <x:c r="C27" s="38"/>
      <x:c r="D27" s="50"/>
      <x:c r="E27" s="50"/>
      <x:c r="F27" s="38"/>
      <x:c r="G27" s="38"/>
      <x:c r="H27" s="47" t="str">
        <x:f>IF(A27="","",IF(COUNTIF($A$6:$A$505,A27)&gt;1,"Doublon ID",IF(COUNTIF(Catalogue!$A$6:$A$505,B27)&lt;&gt;1,"Code inconnu ou doublon",IF(NOT(ISNUMBER(E27)),"À vérifier",IF(AND(ISNUMBER(D27),E27&lt;D27),"Dates à corriger",IF(E27&lt;Parametres!$B$6,"Périmé",IF(E27&lt;=Parametres!$B$6+Parametres!$B$7,"Échéance proche","Valide")))))))</x:f>
      </x:c>
      <x:c r="I27" s="1"/>
      <x:c r="J27" s="1"/>
      <x:c r="K27" s="1"/>
      <x:c r="L27" s="1"/>
      <x:c r="M27" s="1"/>
      <x:c r="N27" s="1"/>
      <x:c r="O27" s="1"/>
      <x:c r="P27" s="1"/>
    </x:row>
    <x:row r="28" ht="23" customHeight="1">
      <x:c r="A28" s="38"/>
      <x:c r="B28" s="38"/>
      <x:c r="C28" s="38"/>
      <x:c r="D28" s="50"/>
      <x:c r="E28" s="50"/>
      <x:c r="F28" s="38"/>
      <x:c r="G28" s="38"/>
      <x:c r="H28" s="47" t="str">
        <x:f>IF(A28="","",IF(COUNTIF($A$6:$A$505,A28)&gt;1,"Doublon ID",IF(COUNTIF(Catalogue!$A$6:$A$505,B28)&lt;&gt;1,"Code inconnu ou doublon",IF(NOT(ISNUMBER(E28)),"À vérifier",IF(AND(ISNUMBER(D28),E28&lt;D28),"Dates à corriger",IF(E28&lt;Parametres!$B$6,"Périmé",IF(E28&lt;=Parametres!$B$6+Parametres!$B$7,"Échéance proche","Valide")))))))</x:f>
      </x:c>
      <x:c r="I28" s="1"/>
      <x:c r="J28" s="1"/>
      <x:c r="K28" s="1"/>
      <x:c r="L28" s="1"/>
      <x:c r="M28" s="1"/>
      <x:c r="N28" s="1"/>
      <x:c r="O28" s="1"/>
      <x:c r="P28" s="1"/>
    </x:row>
    <x:row r="29" ht="23" customHeight="1">
      <x:c r="A29" s="38"/>
      <x:c r="B29" s="38"/>
      <x:c r="C29" s="38"/>
      <x:c r="D29" s="50"/>
      <x:c r="E29" s="50"/>
      <x:c r="F29" s="38"/>
      <x:c r="G29" s="38"/>
      <x:c r="H29" s="47" t="str">
        <x:f>IF(A29="","",IF(COUNTIF($A$6:$A$505,A29)&gt;1,"Doublon ID",IF(COUNTIF(Catalogue!$A$6:$A$505,B29)&lt;&gt;1,"Code inconnu ou doublon",IF(NOT(ISNUMBER(E29)),"À vérifier",IF(AND(ISNUMBER(D29),E29&lt;D29),"Dates à corriger",IF(E29&lt;Parametres!$B$6,"Périmé",IF(E29&lt;=Parametres!$B$6+Parametres!$B$7,"Échéance proche","Valide")))))))</x:f>
      </x:c>
      <x:c r="I29" s="1"/>
      <x:c r="J29" s="1"/>
      <x:c r="K29" s="1"/>
      <x:c r="L29" s="1"/>
      <x:c r="M29" s="1"/>
      <x:c r="N29" s="1"/>
      <x:c r="O29" s="1"/>
      <x:c r="P29" s="1"/>
    </x:row>
    <x:row r="30" ht="23" customHeight="1">
      <x:c r="A30" s="38"/>
      <x:c r="B30" s="38"/>
      <x:c r="C30" s="38"/>
      <x:c r="D30" s="50"/>
      <x:c r="E30" s="50"/>
      <x:c r="F30" s="38"/>
      <x:c r="G30" s="38"/>
      <x:c r="H30" s="47" t="str">
        <x:f>IF(A30="","",IF(COUNTIF($A$6:$A$505,A30)&gt;1,"Doublon ID",IF(COUNTIF(Catalogue!$A$6:$A$505,B30)&lt;&gt;1,"Code inconnu ou doublon",IF(NOT(ISNUMBER(E30)),"À vérifier",IF(AND(ISNUMBER(D30),E30&lt;D30),"Dates à corriger",IF(E30&lt;Parametres!$B$6,"Périmé",IF(E30&lt;=Parametres!$B$6+Parametres!$B$7,"Échéance proche","Valide")))))))</x:f>
      </x:c>
      <x:c r="I30" s="1"/>
      <x:c r="J30" s="1"/>
      <x:c r="K30" s="1"/>
      <x:c r="L30" s="1"/>
      <x:c r="M30" s="1"/>
      <x:c r="N30" s="1"/>
      <x:c r="O30" s="1"/>
      <x:c r="P30" s="1"/>
    </x:row>
    <x:row r="31" ht="23" customHeight="1">
      <x:c r="A31" s="38"/>
      <x:c r="B31" s="38"/>
      <x:c r="C31" s="38"/>
      <x:c r="D31" s="50"/>
      <x:c r="E31" s="50"/>
      <x:c r="F31" s="38"/>
      <x:c r="G31" s="38"/>
      <x:c r="H31" s="47" t="str">
        <x:f>IF(A31="","",IF(COUNTIF($A$6:$A$505,A31)&gt;1,"Doublon ID",IF(COUNTIF(Catalogue!$A$6:$A$505,B31)&lt;&gt;1,"Code inconnu ou doublon",IF(NOT(ISNUMBER(E31)),"À vérifier",IF(AND(ISNUMBER(D31),E31&lt;D31),"Dates à corriger",IF(E31&lt;Parametres!$B$6,"Périmé",IF(E31&lt;=Parametres!$B$6+Parametres!$B$7,"Échéance proche","Valide")))))))</x:f>
      </x:c>
    </x:row>
    <x:row r="32" ht="23" customHeight="1">
      <x:c r="A32" s="38"/>
      <x:c r="B32" s="38"/>
      <x:c r="C32" s="38"/>
      <x:c r="D32" s="50"/>
      <x:c r="E32" s="50"/>
      <x:c r="F32" s="38"/>
      <x:c r="G32" s="38"/>
      <x:c r="H32" s="47" t="str">
        <x:f>IF(A32="","",IF(COUNTIF($A$6:$A$505,A32)&gt;1,"Doublon ID",IF(COUNTIF(Catalogue!$A$6:$A$505,B32)&lt;&gt;1,"Code inconnu ou doublon",IF(NOT(ISNUMBER(E32)),"À vérifier",IF(AND(ISNUMBER(D32),E32&lt;D32),"Dates à corriger",IF(E32&lt;Parametres!$B$6,"Périmé",IF(E32&lt;=Parametres!$B$6+Parametres!$B$7,"Échéance proche","Valide")))))))</x:f>
      </x:c>
    </x:row>
    <x:row r="33" ht="23" customHeight="1">
      <x:c r="A33" s="38"/>
      <x:c r="B33" s="38"/>
      <x:c r="C33" s="38"/>
      <x:c r="D33" s="50"/>
      <x:c r="E33" s="50"/>
      <x:c r="F33" s="38"/>
      <x:c r="G33" s="38"/>
      <x:c r="H33" s="47" t="str">
        <x:f>IF(A33="","",IF(COUNTIF($A$6:$A$505,A33)&gt;1,"Doublon ID",IF(COUNTIF(Catalogue!$A$6:$A$505,B33)&lt;&gt;1,"Code inconnu ou doublon",IF(NOT(ISNUMBER(E33)),"À vérifier",IF(AND(ISNUMBER(D33),E33&lt;D33),"Dates à corriger",IF(E33&lt;Parametres!$B$6,"Périmé",IF(E33&lt;=Parametres!$B$6+Parametres!$B$7,"Échéance proche","Valide")))))))</x:f>
      </x:c>
    </x:row>
    <x:row r="34" ht="23" customHeight="1">
      <x:c r="A34" s="38"/>
      <x:c r="B34" s="38"/>
      <x:c r="C34" s="38"/>
      <x:c r="D34" s="50"/>
      <x:c r="E34" s="50"/>
      <x:c r="F34" s="38"/>
      <x:c r="G34" s="38"/>
      <x:c r="H34" s="47" t="str">
        <x:f>IF(A34="","",IF(COUNTIF($A$6:$A$505,A34)&gt;1,"Doublon ID",IF(COUNTIF(Catalogue!$A$6:$A$505,B34)&lt;&gt;1,"Code inconnu ou doublon",IF(NOT(ISNUMBER(E34)),"À vérifier",IF(AND(ISNUMBER(D34),E34&lt;D34),"Dates à corriger",IF(E34&lt;Parametres!$B$6,"Périmé",IF(E34&lt;=Parametres!$B$6+Parametres!$B$7,"Échéance proche","Valide")))))))</x:f>
      </x:c>
    </x:row>
    <x:row r="35" ht="23" customHeight="1">
      <x:c r="A35" s="38"/>
      <x:c r="B35" s="38"/>
      <x:c r="C35" s="38"/>
      <x:c r="D35" s="50"/>
      <x:c r="E35" s="50"/>
      <x:c r="F35" s="38"/>
      <x:c r="G35" s="38"/>
      <x:c r="H35" s="47" t="str">
        <x:f>IF(A35="","",IF(COUNTIF($A$6:$A$505,A35)&gt;1,"Doublon ID",IF(COUNTIF(Catalogue!$A$6:$A$505,B35)&lt;&gt;1,"Code inconnu ou doublon",IF(NOT(ISNUMBER(E35)),"À vérifier",IF(AND(ISNUMBER(D35),E35&lt;D35),"Dates à corriger",IF(E35&lt;Parametres!$B$6,"Périmé",IF(E35&lt;=Parametres!$B$6+Parametres!$B$7,"Échéance proche","Valide")))))))</x:f>
      </x:c>
    </x:row>
    <x:row r="36" ht="23" customHeight="1">
      <x:c r="A36" s="38"/>
      <x:c r="B36" s="38"/>
      <x:c r="C36" s="38"/>
      <x:c r="D36" s="50"/>
      <x:c r="E36" s="50"/>
      <x:c r="F36" s="38"/>
      <x:c r="G36" s="38"/>
      <x:c r="H36" s="47" t="str">
        <x:f>IF(A36="","",IF(COUNTIF($A$6:$A$505,A36)&gt;1,"Doublon ID",IF(COUNTIF(Catalogue!$A$6:$A$505,B36)&lt;&gt;1,"Code inconnu ou doublon",IF(NOT(ISNUMBER(E36)),"À vérifier",IF(AND(ISNUMBER(D36),E36&lt;D36),"Dates à corriger",IF(E36&lt;Parametres!$B$6,"Périmé",IF(E36&lt;=Parametres!$B$6+Parametres!$B$7,"Échéance proche","Valide")))))))</x:f>
      </x:c>
    </x:row>
    <x:row r="37" ht="23" customHeight="1">
      <x:c r="A37" s="38"/>
      <x:c r="B37" s="38"/>
      <x:c r="C37" s="38"/>
      <x:c r="D37" s="50"/>
      <x:c r="E37" s="50"/>
      <x:c r="F37" s="38"/>
      <x:c r="G37" s="38"/>
      <x:c r="H37" s="47" t="str">
        <x:f>IF(A37="","",IF(COUNTIF($A$6:$A$505,A37)&gt;1,"Doublon ID",IF(COUNTIF(Catalogue!$A$6:$A$505,B37)&lt;&gt;1,"Code inconnu ou doublon",IF(NOT(ISNUMBER(E37)),"À vérifier",IF(AND(ISNUMBER(D37),E37&lt;D37),"Dates à corriger",IF(E37&lt;Parametres!$B$6,"Périmé",IF(E37&lt;=Parametres!$B$6+Parametres!$B$7,"Échéance proche","Valide")))))))</x:f>
      </x:c>
    </x:row>
    <x:row r="38" ht="23" customHeight="1">
      <x:c r="A38" s="38"/>
      <x:c r="B38" s="38"/>
      <x:c r="C38" s="38"/>
      <x:c r="D38" s="50"/>
      <x:c r="E38" s="50"/>
      <x:c r="F38" s="38"/>
      <x:c r="G38" s="38"/>
      <x:c r="H38" s="47" t="str">
        <x:f>IF(A38="","",IF(COUNTIF($A$6:$A$505,A38)&gt;1,"Doublon ID",IF(COUNTIF(Catalogue!$A$6:$A$505,B38)&lt;&gt;1,"Code inconnu ou doublon",IF(NOT(ISNUMBER(E38)),"À vérifier",IF(AND(ISNUMBER(D38),E38&lt;D38),"Dates à corriger",IF(E38&lt;Parametres!$B$6,"Périmé",IF(E38&lt;=Parametres!$B$6+Parametres!$B$7,"Échéance proche","Valide")))))))</x:f>
      </x:c>
    </x:row>
    <x:row r="39" ht="23" customHeight="1">
      <x:c r="A39" s="38"/>
      <x:c r="B39" s="38"/>
      <x:c r="C39" s="38"/>
      <x:c r="D39" s="50"/>
      <x:c r="E39" s="50"/>
      <x:c r="F39" s="38"/>
      <x:c r="G39" s="38"/>
      <x:c r="H39" s="47" t="str">
        <x:f>IF(A39="","",IF(COUNTIF($A$6:$A$505,A39)&gt;1,"Doublon ID",IF(COUNTIF(Catalogue!$A$6:$A$505,B39)&lt;&gt;1,"Code inconnu ou doublon",IF(NOT(ISNUMBER(E39)),"À vérifier",IF(AND(ISNUMBER(D39),E39&lt;D39),"Dates à corriger",IF(E39&lt;Parametres!$B$6,"Périmé",IF(E39&lt;=Parametres!$B$6+Parametres!$B$7,"Échéance proche","Valide")))))))</x:f>
      </x:c>
    </x:row>
    <x:row r="40" ht="23" customHeight="1">
      <x:c r="A40" s="38"/>
      <x:c r="B40" s="38"/>
      <x:c r="C40" s="38"/>
      <x:c r="D40" s="50"/>
      <x:c r="E40" s="50"/>
      <x:c r="F40" s="38"/>
      <x:c r="G40" s="38"/>
      <x:c r="H40" s="47" t="str">
        <x:f>IF(A40="","",IF(COUNTIF($A$6:$A$505,A40)&gt;1,"Doublon ID",IF(COUNTIF(Catalogue!$A$6:$A$505,B40)&lt;&gt;1,"Code inconnu ou doublon",IF(NOT(ISNUMBER(E40)),"À vérifier",IF(AND(ISNUMBER(D40),E40&lt;D40),"Dates à corriger",IF(E40&lt;Parametres!$B$6,"Périmé",IF(E40&lt;=Parametres!$B$6+Parametres!$B$7,"Échéance proche","Valide")))))))</x:f>
      </x:c>
    </x:row>
    <x:row r="41" ht="23" customHeight="1">
      <x:c r="A41" s="38"/>
      <x:c r="B41" s="38"/>
      <x:c r="C41" s="38"/>
      <x:c r="D41" s="50"/>
      <x:c r="E41" s="50"/>
      <x:c r="F41" s="38"/>
      <x:c r="G41" s="38"/>
      <x:c r="H41" s="47" t="str">
        <x:f>IF(A41="","",IF(COUNTIF($A$6:$A$505,A41)&gt;1,"Doublon ID",IF(COUNTIF(Catalogue!$A$6:$A$505,B41)&lt;&gt;1,"Code inconnu ou doublon",IF(NOT(ISNUMBER(E41)),"À vérifier",IF(AND(ISNUMBER(D41),E41&lt;D41),"Dates à corriger",IF(E41&lt;Parametres!$B$6,"Périmé",IF(E41&lt;=Parametres!$B$6+Parametres!$B$7,"Échéance proche","Valide")))))))</x:f>
      </x:c>
    </x:row>
    <x:row r="42" ht="23" customHeight="1">
      <x:c r="A42" s="38"/>
      <x:c r="B42" s="38"/>
      <x:c r="C42" s="38"/>
      <x:c r="D42" s="50"/>
      <x:c r="E42" s="50"/>
      <x:c r="F42" s="38"/>
      <x:c r="G42" s="38"/>
      <x:c r="H42" s="47" t="str">
        <x:f>IF(A42="","",IF(COUNTIF($A$6:$A$505,A42)&gt;1,"Doublon ID",IF(COUNTIF(Catalogue!$A$6:$A$505,B42)&lt;&gt;1,"Code inconnu ou doublon",IF(NOT(ISNUMBER(E42)),"À vérifier",IF(AND(ISNUMBER(D42),E42&lt;D42),"Dates à corriger",IF(E42&lt;Parametres!$B$6,"Périmé",IF(E42&lt;=Parametres!$B$6+Parametres!$B$7,"Échéance proche","Valide")))))))</x:f>
      </x:c>
    </x:row>
    <x:row r="43" ht="23" customHeight="1">
      <x:c r="A43" s="38"/>
      <x:c r="B43" s="38"/>
      <x:c r="C43" s="38"/>
      <x:c r="D43" s="50"/>
      <x:c r="E43" s="50"/>
      <x:c r="F43" s="38"/>
      <x:c r="G43" s="38"/>
      <x:c r="H43" s="47" t="str">
        <x:f>IF(A43="","",IF(COUNTIF($A$6:$A$505,A43)&gt;1,"Doublon ID",IF(COUNTIF(Catalogue!$A$6:$A$505,B43)&lt;&gt;1,"Code inconnu ou doublon",IF(NOT(ISNUMBER(E43)),"À vérifier",IF(AND(ISNUMBER(D43),E43&lt;D43),"Dates à corriger",IF(E43&lt;Parametres!$B$6,"Périmé",IF(E43&lt;=Parametres!$B$6+Parametres!$B$7,"Échéance proche","Valide")))))))</x:f>
      </x:c>
    </x:row>
    <x:row r="44" ht="23" customHeight="1">
      <x:c r="A44" s="38"/>
      <x:c r="B44" s="38"/>
      <x:c r="C44" s="38"/>
      <x:c r="D44" s="50"/>
      <x:c r="E44" s="50"/>
      <x:c r="F44" s="38"/>
      <x:c r="G44" s="38"/>
      <x:c r="H44" s="47" t="str">
        <x:f>IF(A44="","",IF(COUNTIF($A$6:$A$505,A44)&gt;1,"Doublon ID",IF(COUNTIF(Catalogue!$A$6:$A$505,B44)&lt;&gt;1,"Code inconnu ou doublon",IF(NOT(ISNUMBER(E44)),"À vérifier",IF(AND(ISNUMBER(D44),E44&lt;D44),"Dates à corriger",IF(E44&lt;Parametres!$B$6,"Périmé",IF(E44&lt;=Parametres!$B$6+Parametres!$B$7,"Échéance proche","Valide")))))))</x:f>
      </x:c>
    </x:row>
    <x:row r="45" ht="23" customHeight="1">
      <x:c r="A45" s="38"/>
      <x:c r="B45" s="38"/>
      <x:c r="C45" s="38"/>
      <x:c r="D45" s="50"/>
      <x:c r="E45" s="50"/>
      <x:c r="F45" s="38"/>
      <x:c r="G45" s="38"/>
      <x:c r="H45" s="47" t="str">
        <x:f>IF(A45="","",IF(COUNTIF($A$6:$A$505,A45)&gt;1,"Doublon ID",IF(COUNTIF(Catalogue!$A$6:$A$505,B45)&lt;&gt;1,"Code inconnu ou doublon",IF(NOT(ISNUMBER(E45)),"À vérifier",IF(AND(ISNUMBER(D45),E45&lt;D45),"Dates à corriger",IF(E45&lt;Parametres!$B$6,"Périmé",IF(E45&lt;=Parametres!$B$6+Parametres!$B$7,"Échéance proche","Valide")))))))</x:f>
      </x:c>
    </x:row>
    <x:row r="46" ht="23" customHeight="1">
      <x:c r="A46" s="38"/>
      <x:c r="B46" s="38"/>
      <x:c r="C46" s="38"/>
      <x:c r="D46" s="50"/>
      <x:c r="E46" s="50"/>
      <x:c r="F46" s="38"/>
      <x:c r="G46" s="38"/>
      <x:c r="H46" s="47" t="str">
        <x:f>IF(A46="","",IF(COUNTIF($A$6:$A$505,A46)&gt;1,"Doublon ID",IF(COUNTIF(Catalogue!$A$6:$A$505,B46)&lt;&gt;1,"Code inconnu ou doublon",IF(NOT(ISNUMBER(E46)),"À vérifier",IF(AND(ISNUMBER(D46),E46&lt;D46),"Dates à corriger",IF(E46&lt;Parametres!$B$6,"Périmé",IF(E46&lt;=Parametres!$B$6+Parametres!$B$7,"Échéance proche","Valide")))))))</x:f>
      </x:c>
    </x:row>
    <x:row r="47" ht="23" customHeight="1">
      <x:c r="A47" s="38"/>
      <x:c r="B47" s="38"/>
      <x:c r="C47" s="38"/>
      <x:c r="D47" s="50"/>
      <x:c r="E47" s="50"/>
      <x:c r="F47" s="38"/>
      <x:c r="G47" s="38"/>
      <x:c r="H47" s="47" t="str">
        <x:f>IF(A47="","",IF(COUNTIF($A$6:$A$505,A47)&gt;1,"Doublon ID",IF(COUNTIF(Catalogue!$A$6:$A$505,B47)&lt;&gt;1,"Code inconnu ou doublon",IF(NOT(ISNUMBER(E47)),"À vérifier",IF(AND(ISNUMBER(D47),E47&lt;D47),"Dates à corriger",IF(E47&lt;Parametres!$B$6,"Périmé",IF(E47&lt;=Parametres!$B$6+Parametres!$B$7,"Échéance proche","Valide")))))))</x:f>
      </x:c>
    </x:row>
    <x:row r="48" ht="23" customHeight="1">
      <x:c r="A48" s="38"/>
      <x:c r="B48" s="38"/>
      <x:c r="C48" s="38"/>
      <x:c r="D48" s="50"/>
      <x:c r="E48" s="50"/>
      <x:c r="F48" s="38"/>
      <x:c r="G48" s="38"/>
      <x:c r="H48" s="47" t="str">
        <x:f>IF(A48="","",IF(COUNTIF($A$6:$A$505,A48)&gt;1,"Doublon ID",IF(COUNTIF(Catalogue!$A$6:$A$505,B48)&lt;&gt;1,"Code inconnu ou doublon",IF(NOT(ISNUMBER(E48)),"À vérifier",IF(AND(ISNUMBER(D48),E48&lt;D48),"Dates à corriger",IF(E48&lt;Parametres!$B$6,"Périmé",IF(E48&lt;=Parametres!$B$6+Parametres!$B$7,"Échéance proche","Valide")))))))</x:f>
      </x:c>
    </x:row>
    <x:row r="49" ht="23" customHeight="1">
      <x:c r="A49" s="38"/>
      <x:c r="B49" s="38"/>
      <x:c r="C49" s="38"/>
      <x:c r="D49" s="50"/>
      <x:c r="E49" s="50"/>
      <x:c r="F49" s="38"/>
      <x:c r="G49" s="38"/>
      <x:c r="H49" s="47" t="str">
        <x:f>IF(A49="","",IF(COUNTIF($A$6:$A$505,A49)&gt;1,"Doublon ID",IF(COUNTIF(Catalogue!$A$6:$A$505,B49)&lt;&gt;1,"Code inconnu ou doublon",IF(NOT(ISNUMBER(E49)),"À vérifier",IF(AND(ISNUMBER(D49),E49&lt;D49),"Dates à corriger",IF(E49&lt;Parametres!$B$6,"Périmé",IF(E49&lt;=Parametres!$B$6+Parametres!$B$7,"Échéance proche","Valide")))))))</x:f>
      </x:c>
    </x:row>
    <x:row r="50" ht="23" customHeight="1">
      <x:c r="A50" s="38"/>
      <x:c r="B50" s="38"/>
      <x:c r="C50" s="38"/>
      <x:c r="D50" s="50"/>
      <x:c r="E50" s="50"/>
      <x:c r="F50" s="38"/>
      <x:c r="G50" s="38"/>
      <x:c r="H50" s="47" t="str">
        <x:f>IF(A50="","",IF(COUNTIF($A$6:$A$505,A50)&gt;1,"Doublon ID",IF(COUNTIF(Catalogue!$A$6:$A$505,B50)&lt;&gt;1,"Code inconnu ou doublon",IF(NOT(ISNUMBER(E50)),"À vérifier",IF(AND(ISNUMBER(D50),E50&lt;D50),"Dates à corriger",IF(E50&lt;Parametres!$B$6,"Périmé",IF(E50&lt;=Parametres!$B$6+Parametres!$B$7,"Échéance proche","Valide")))))))</x:f>
      </x:c>
    </x:row>
    <x:row r="51" ht="23" customHeight="1">
      <x:c r="A51" s="38"/>
      <x:c r="B51" s="38"/>
      <x:c r="C51" s="38"/>
      <x:c r="D51" s="50"/>
      <x:c r="E51" s="50"/>
      <x:c r="F51" s="38"/>
      <x:c r="G51" s="38"/>
      <x:c r="H51" s="47" t="str">
        <x:f>IF(A51="","",IF(COUNTIF($A$6:$A$505,A51)&gt;1,"Doublon ID",IF(COUNTIF(Catalogue!$A$6:$A$505,B51)&lt;&gt;1,"Code inconnu ou doublon",IF(NOT(ISNUMBER(E51)),"À vérifier",IF(AND(ISNUMBER(D51),E51&lt;D51),"Dates à corriger",IF(E51&lt;Parametres!$B$6,"Périmé",IF(E51&lt;=Parametres!$B$6+Parametres!$B$7,"Échéance proche","Valide")))))))</x:f>
      </x:c>
    </x:row>
    <x:row r="52" ht="23" customHeight="1">
      <x:c r="A52" s="38"/>
      <x:c r="B52" s="38"/>
      <x:c r="C52" s="38"/>
      <x:c r="D52" s="50"/>
      <x:c r="E52" s="50"/>
      <x:c r="F52" s="38"/>
      <x:c r="G52" s="38"/>
      <x:c r="H52" s="47" t="str">
        <x:f>IF(A52="","",IF(COUNTIF($A$6:$A$505,A52)&gt;1,"Doublon ID",IF(COUNTIF(Catalogue!$A$6:$A$505,B52)&lt;&gt;1,"Code inconnu ou doublon",IF(NOT(ISNUMBER(E52)),"À vérifier",IF(AND(ISNUMBER(D52),E52&lt;D52),"Dates à corriger",IF(E52&lt;Parametres!$B$6,"Périmé",IF(E52&lt;=Parametres!$B$6+Parametres!$B$7,"Échéance proche","Valide")))))))</x:f>
      </x:c>
    </x:row>
    <x:row r="53" ht="23" customHeight="1">
      <x:c r="A53" s="38"/>
      <x:c r="B53" s="38"/>
      <x:c r="C53" s="38"/>
      <x:c r="D53" s="50"/>
      <x:c r="E53" s="50"/>
      <x:c r="F53" s="38"/>
      <x:c r="G53" s="38"/>
      <x:c r="H53" s="47" t="str">
        <x:f>IF(A53="","",IF(COUNTIF($A$6:$A$505,A53)&gt;1,"Doublon ID",IF(COUNTIF(Catalogue!$A$6:$A$505,B53)&lt;&gt;1,"Code inconnu ou doublon",IF(NOT(ISNUMBER(E53)),"À vérifier",IF(AND(ISNUMBER(D53),E53&lt;D53),"Dates à corriger",IF(E53&lt;Parametres!$B$6,"Périmé",IF(E53&lt;=Parametres!$B$6+Parametres!$B$7,"Échéance proche","Valide")))))))</x:f>
      </x:c>
    </x:row>
    <x:row r="54" ht="23" customHeight="1">
      <x:c r="A54" s="38"/>
      <x:c r="B54" s="38"/>
      <x:c r="C54" s="38"/>
      <x:c r="D54" s="50"/>
      <x:c r="E54" s="50"/>
      <x:c r="F54" s="38"/>
      <x:c r="G54" s="38"/>
      <x:c r="H54" s="47" t="str">
        <x:f>IF(A54="","",IF(COUNTIF($A$6:$A$505,A54)&gt;1,"Doublon ID",IF(COUNTIF(Catalogue!$A$6:$A$505,B54)&lt;&gt;1,"Code inconnu ou doublon",IF(NOT(ISNUMBER(E54)),"À vérifier",IF(AND(ISNUMBER(D54),E54&lt;D54),"Dates à corriger",IF(E54&lt;Parametres!$B$6,"Périmé",IF(E54&lt;=Parametres!$B$6+Parametres!$B$7,"Échéance proche","Valide")))))))</x:f>
      </x:c>
    </x:row>
    <x:row r="55" ht="23" customHeight="1">
      <x:c r="A55" s="38"/>
      <x:c r="B55" s="38"/>
      <x:c r="C55" s="38"/>
      <x:c r="D55" s="50"/>
      <x:c r="E55" s="50"/>
      <x:c r="F55" s="38"/>
      <x:c r="G55" s="38"/>
      <x:c r="H55" s="47" t="str">
        <x:f>IF(A55="","",IF(COUNTIF($A$6:$A$505,A55)&gt;1,"Doublon ID",IF(COUNTIF(Catalogue!$A$6:$A$505,B55)&lt;&gt;1,"Code inconnu ou doublon",IF(NOT(ISNUMBER(E55)),"À vérifier",IF(AND(ISNUMBER(D55),E55&lt;D55),"Dates à corriger",IF(E55&lt;Parametres!$B$6,"Périmé",IF(E55&lt;=Parametres!$B$6+Parametres!$B$7,"Échéance proche","Valide")))))))</x:f>
      </x:c>
    </x:row>
    <x:row r="56" ht="23" customHeight="1">
      <x:c r="A56" s="38"/>
      <x:c r="B56" s="38"/>
      <x:c r="C56" s="38"/>
      <x:c r="D56" s="50"/>
      <x:c r="E56" s="50"/>
      <x:c r="F56" s="38"/>
      <x:c r="G56" s="38"/>
      <x:c r="H56" s="47" t="str">
        <x:f>IF(A56="","",IF(COUNTIF($A$6:$A$505,A56)&gt;1,"Doublon ID",IF(COUNTIF(Catalogue!$A$6:$A$505,B56)&lt;&gt;1,"Code inconnu ou doublon",IF(NOT(ISNUMBER(E56)),"À vérifier",IF(AND(ISNUMBER(D56),E56&lt;D56),"Dates à corriger",IF(E56&lt;Parametres!$B$6,"Périmé",IF(E56&lt;=Parametres!$B$6+Parametres!$B$7,"Échéance proche","Valide")))))))</x:f>
      </x:c>
    </x:row>
    <x:row r="57" ht="23" customHeight="1">
      <x:c r="A57" s="38"/>
      <x:c r="B57" s="38"/>
      <x:c r="C57" s="38"/>
      <x:c r="D57" s="50"/>
      <x:c r="E57" s="50"/>
      <x:c r="F57" s="38"/>
      <x:c r="G57" s="38"/>
      <x:c r="H57" s="47" t="str">
        <x:f>IF(A57="","",IF(COUNTIF($A$6:$A$505,A57)&gt;1,"Doublon ID",IF(COUNTIF(Catalogue!$A$6:$A$505,B57)&lt;&gt;1,"Code inconnu ou doublon",IF(NOT(ISNUMBER(E57)),"À vérifier",IF(AND(ISNUMBER(D57),E57&lt;D57),"Dates à corriger",IF(E57&lt;Parametres!$B$6,"Périmé",IF(E57&lt;=Parametres!$B$6+Parametres!$B$7,"Échéance proche","Valide")))))))</x:f>
      </x:c>
    </x:row>
    <x:row r="58" ht="23" customHeight="1">
      <x:c r="A58" s="38"/>
      <x:c r="B58" s="38"/>
      <x:c r="C58" s="38"/>
      <x:c r="D58" s="50"/>
      <x:c r="E58" s="50"/>
      <x:c r="F58" s="38"/>
      <x:c r="G58" s="38"/>
      <x:c r="H58" s="47" t="str">
        <x:f>IF(A58="","",IF(COUNTIF($A$6:$A$505,A58)&gt;1,"Doublon ID",IF(COUNTIF(Catalogue!$A$6:$A$505,B58)&lt;&gt;1,"Code inconnu ou doublon",IF(NOT(ISNUMBER(E58)),"À vérifier",IF(AND(ISNUMBER(D58),E58&lt;D58),"Dates à corriger",IF(E58&lt;Parametres!$B$6,"Périmé",IF(E58&lt;=Parametres!$B$6+Parametres!$B$7,"Échéance proche","Valide")))))))</x:f>
      </x:c>
    </x:row>
    <x:row r="59" ht="23" customHeight="1">
      <x:c r="A59" s="38"/>
      <x:c r="B59" s="38"/>
      <x:c r="C59" s="38"/>
      <x:c r="D59" s="50"/>
      <x:c r="E59" s="50"/>
      <x:c r="F59" s="38"/>
      <x:c r="G59" s="38"/>
      <x:c r="H59" s="47" t="str">
        <x:f>IF(A59="","",IF(COUNTIF($A$6:$A$505,A59)&gt;1,"Doublon ID",IF(COUNTIF(Catalogue!$A$6:$A$505,B59)&lt;&gt;1,"Code inconnu ou doublon",IF(NOT(ISNUMBER(E59)),"À vérifier",IF(AND(ISNUMBER(D59),E59&lt;D59),"Dates à corriger",IF(E59&lt;Parametres!$B$6,"Périmé",IF(E59&lt;=Parametres!$B$6+Parametres!$B$7,"Échéance proche","Valide")))))))</x:f>
      </x:c>
    </x:row>
    <x:row r="60" ht="23" customHeight="1">
      <x:c r="A60" s="38"/>
      <x:c r="B60" s="38"/>
      <x:c r="C60" s="38"/>
      <x:c r="D60" s="50"/>
      <x:c r="E60" s="50"/>
      <x:c r="F60" s="38"/>
      <x:c r="G60" s="38"/>
      <x:c r="H60" s="47" t="str">
        <x:f>IF(A60="","",IF(COUNTIF($A$6:$A$505,A60)&gt;1,"Doublon ID",IF(COUNTIF(Catalogue!$A$6:$A$505,B60)&lt;&gt;1,"Code inconnu ou doublon",IF(NOT(ISNUMBER(E60)),"À vérifier",IF(AND(ISNUMBER(D60),E60&lt;D60),"Dates à corriger",IF(E60&lt;Parametres!$B$6,"Périmé",IF(E60&lt;=Parametres!$B$6+Parametres!$B$7,"Échéance proche","Valide")))))))</x:f>
      </x:c>
    </x:row>
    <x:row r="61" ht="23" customHeight="1">
      <x:c r="A61" s="38"/>
      <x:c r="B61" s="38"/>
      <x:c r="C61" s="38"/>
      <x:c r="D61" s="50"/>
      <x:c r="E61" s="50"/>
      <x:c r="F61" s="38"/>
      <x:c r="G61" s="38"/>
      <x:c r="H61" s="47" t="str">
        <x:f>IF(A61="","",IF(COUNTIF($A$6:$A$505,A61)&gt;1,"Doublon ID",IF(COUNTIF(Catalogue!$A$6:$A$505,B61)&lt;&gt;1,"Code inconnu ou doublon",IF(NOT(ISNUMBER(E61)),"À vérifier",IF(AND(ISNUMBER(D61),E61&lt;D61),"Dates à corriger",IF(E61&lt;Parametres!$B$6,"Périmé",IF(E61&lt;=Parametres!$B$6+Parametres!$B$7,"Échéance proche","Valide")))))))</x:f>
      </x:c>
    </x:row>
    <x:row r="62" ht="23" customHeight="1">
      <x:c r="A62" s="38"/>
      <x:c r="B62" s="38"/>
      <x:c r="C62" s="38"/>
      <x:c r="D62" s="50"/>
      <x:c r="E62" s="50"/>
      <x:c r="F62" s="38"/>
      <x:c r="G62" s="38"/>
      <x:c r="H62" s="47" t="str">
        <x:f>IF(A62="","",IF(COUNTIF($A$6:$A$505,A62)&gt;1,"Doublon ID",IF(COUNTIF(Catalogue!$A$6:$A$505,B62)&lt;&gt;1,"Code inconnu ou doublon",IF(NOT(ISNUMBER(E62)),"À vérifier",IF(AND(ISNUMBER(D62),E62&lt;D62),"Dates à corriger",IF(E62&lt;Parametres!$B$6,"Périmé",IF(E62&lt;=Parametres!$B$6+Parametres!$B$7,"Échéance proche","Valide")))))))</x:f>
      </x:c>
    </x:row>
    <x:row r="63" ht="23" customHeight="1">
      <x:c r="A63" s="38"/>
      <x:c r="B63" s="38"/>
      <x:c r="C63" s="38"/>
      <x:c r="D63" s="50"/>
      <x:c r="E63" s="50"/>
      <x:c r="F63" s="38"/>
      <x:c r="G63" s="38"/>
      <x:c r="H63" s="47" t="str">
        <x:f>IF(A63="","",IF(COUNTIF($A$6:$A$505,A63)&gt;1,"Doublon ID",IF(COUNTIF(Catalogue!$A$6:$A$505,B63)&lt;&gt;1,"Code inconnu ou doublon",IF(NOT(ISNUMBER(E63)),"À vérifier",IF(AND(ISNUMBER(D63),E63&lt;D63),"Dates à corriger",IF(E63&lt;Parametres!$B$6,"Périmé",IF(E63&lt;=Parametres!$B$6+Parametres!$B$7,"Échéance proche","Valide")))))))</x:f>
      </x:c>
    </x:row>
    <x:row r="64" ht="23" customHeight="1">
      <x:c r="A64" s="38"/>
      <x:c r="B64" s="38"/>
      <x:c r="C64" s="38"/>
      <x:c r="D64" s="50"/>
      <x:c r="E64" s="50"/>
      <x:c r="F64" s="38"/>
      <x:c r="G64" s="38"/>
      <x:c r="H64" s="47" t="str">
        <x:f>IF(A64="","",IF(COUNTIF($A$6:$A$505,A64)&gt;1,"Doublon ID",IF(COUNTIF(Catalogue!$A$6:$A$505,B64)&lt;&gt;1,"Code inconnu ou doublon",IF(NOT(ISNUMBER(E64)),"À vérifier",IF(AND(ISNUMBER(D64),E64&lt;D64),"Dates à corriger",IF(E64&lt;Parametres!$B$6,"Périmé",IF(E64&lt;=Parametres!$B$6+Parametres!$B$7,"Échéance proche","Valide")))))))</x:f>
      </x:c>
    </x:row>
    <x:row r="65" ht="23" customHeight="1">
      <x:c r="A65" s="38"/>
      <x:c r="B65" s="38"/>
      <x:c r="C65" s="38"/>
      <x:c r="D65" s="50"/>
      <x:c r="E65" s="50"/>
      <x:c r="F65" s="38"/>
      <x:c r="G65" s="38"/>
      <x:c r="H65" s="47" t="str">
        <x:f>IF(A65="","",IF(COUNTIF($A$6:$A$505,A65)&gt;1,"Doublon ID",IF(COUNTIF(Catalogue!$A$6:$A$505,B65)&lt;&gt;1,"Code inconnu ou doublon",IF(NOT(ISNUMBER(E65)),"À vérifier",IF(AND(ISNUMBER(D65),E65&lt;D65),"Dates à corriger",IF(E65&lt;Parametres!$B$6,"Périmé",IF(E65&lt;=Parametres!$B$6+Parametres!$B$7,"Échéance proche","Valide")))))))</x:f>
      </x:c>
    </x:row>
    <x:row r="66" ht="23" customHeight="1">
      <x:c r="A66" s="38"/>
      <x:c r="B66" s="38"/>
      <x:c r="C66" s="38"/>
      <x:c r="D66" s="50"/>
      <x:c r="E66" s="50"/>
      <x:c r="F66" s="38"/>
      <x:c r="G66" s="38"/>
      <x:c r="H66" s="47" t="str">
        <x:f>IF(A66="","",IF(COUNTIF($A$6:$A$505,A66)&gt;1,"Doublon ID",IF(COUNTIF(Catalogue!$A$6:$A$505,B66)&lt;&gt;1,"Code inconnu ou doublon",IF(NOT(ISNUMBER(E66)),"À vérifier",IF(AND(ISNUMBER(D66),E66&lt;D66),"Dates à corriger",IF(E66&lt;Parametres!$B$6,"Périmé",IF(E66&lt;=Parametres!$B$6+Parametres!$B$7,"Échéance proche","Valide")))))))</x:f>
      </x:c>
    </x:row>
    <x:row r="67" ht="23" customHeight="1">
      <x:c r="A67" s="38"/>
      <x:c r="B67" s="38"/>
      <x:c r="C67" s="38"/>
      <x:c r="D67" s="50"/>
      <x:c r="E67" s="50"/>
      <x:c r="F67" s="38"/>
      <x:c r="G67" s="38"/>
      <x:c r="H67" s="47" t="str">
        <x:f>IF(A67="","",IF(COUNTIF($A$6:$A$505,A67)&gt;1,"Doublon ID",IF(COUNTIF(Catalogue!$A$6:$A$505,B67)&lt;&gt;1,"Code inconnu ou doublon",IF(NOT(ISNUMBER(E67)),"À vérifier",IF(AND(ISNUMBER(D67),E67&lt;D67),"Dates à corriger",IF(E67&lt;Parametres!$B$6,"Périmé",IF(E67&lt;=Parametres!$B$6+Parametres!$B$7,"Échéance proche","Valide")))))))</x:f>
      </x:c>
    </x:row>
    <x:row r="68" ht="23" customHeight="1">
      <x:c r="A68" s="38"/>
      <x:c r="B68" s="38"/>
      <x:c r="C68" s="38"/>
      <x:c r="D68" s="50"/>
      <x:c r="E68" s="50"/>
      <x:c r="F68" s="38"/>
      <x:c r="G68" s="38"/>
      <x:c r="H68" s="47" t="str">
        <x:f>IF(A68="","",IF(COUNTIF($A$6:$A$505,A68)&gt;1,"Doublon ID",IF(COUNTIF(Catalogue!$A$6:$A$505,B68)&lt;&gt;1,"Code inconnu ou doublon",IF(NOT(ISNUMBER(E68)),"À vérifier",IF(AND(ISNUMBER(D68),E68&lt;D68),"Dates à corriger",IF(E68&lt;Parametres!$B$6,"Périmé",IF(E68&lt;=Parametres!$B$6+Parametres!$B$7,"Échéance proche","Valide")))))))</x:f>
      </x:c>
    </x:row>
    <x:row r="69" ht="23" customHeight="1">
      <x:c r="A69" s="38"/>
      <x:c r="B69" s="38"/>
      <x:c r="C69" s="38"/>
      <x:c r="D69" s="50"/>
      <x:c r="E69" s="50"/>
      <x:c r="F69" s="38"/>
      <x:c r="G69" s="38"/>
      <x:c r="H69" s="47" t="str">
        <x:f>IF(A69="","",IF(COUNTIF($A$6:$A$505,A69)&gt;1,"Doublon ID",IF(COUNTIF(Catalogue!$A$6:$A$505,B69)&lt;&gt;1,"Code inconnu ou doublon",IF(NOT(ISNUMBER(E69)),"À vérifier",IF(AND(ISNUMBER(D69),E69&lt;D69),"Dates à corriger",IF(E69&lt;Parametres!$B$6,"Périmé",IF(E69&lt;=Parametres!$B$6+Parametres!$B$7,"Échéance proche","Valide")))))))</x:f>
      </x:c>
    </x:row>
    <x:row r="70" ht="23" customHeight="1">
      <x:c r="A70" s="38"/>
      <x:c r="B70" s="38"/>
      <x:c r="C70" s="38"/>
      <x:c r="D70" s="50"/>
      <x:c r="E70" s="50"/>
      <x:c r="F70" s="38"/>
      <x:c r="G70" s="38"/>
      <x:c r="H70" s="47" t="str">
        <x:f>IF(A70="","",IF(COUNTIF($A$6:$A$505,A70)&gt;1,"Doublon ID",IF(COUNTIF(Catalogue!$A$6:$A$505,B70)&lt;&gt;1,"Code inconnu ou doublon",IF(NOT(ISNUMBER(E70)),"À vérifier",IF(AND(ISNUMBER(D70),E70&lt;D70),"Dates à corriger",IF(E70&lt;Parametres!$B$6,"Périmé",IF(E70&lt;=Parametres!$B$6+Parametres!$B$7,"Échéance proche","Valide")))))))</x:f>
      </x:c>
    </x:row>
    <x:row r="71" ht="23" customHeight="1">
      <x:c r="A71" s="38"/>
      <x:c r="B71" s="38"/>
      <x:c r="C71" s="38"/>
      <x:c r="D71" s="50"/>
      <x:c r="E71" s="50"/>
      <x:c r="F71" s="38"/>
      <x:c r="G71" s="38"/>
      <x:c r="H71" s="47" t="str">
        <x:f>IF(A71="","",IF(COUNTIF($A$6:$A$505,A71)&gt;1,"Doublon ID",IF(COUNTIF(Catalogue!$A$6:$A$505,B71)&lt;&gt;1,"Code inconnu ou doublon",IF(NOT(ISNUMBER(E71)),"À vérifier",IF(AND(ISNUMBER(D71),E71&lt;D71),"Dates à corriger",IF(E71&lt;Parametres!$B$6,"Périmé",IF(E71&lt;=Parametres!$B$6+Parametres!$B$7,"Échéance proche","Valide")))))))</x:f>
      </x:c>
    </x:row>
    <x:row r="72" ht="23" customHeight="1">
      <x:c r="A72" s="38"/>
      <x:c r="B72" s="38"/>
      <x:c r="C72" s="38"/>
      <x:c r="D72" s="50"/>
      <x:c r="E72" s="50"/>
      <x:c r="F72" s="38"/>
      <x:c r="G72" s="38"/>
      <x:c r="H72" s="47" t="str">
        <x:f>IF(A72="","",IF(COUNTIF($A$6:$A$505,A72)&gt;1,"Doublon ID",IF(COUNTIF(Catalogue!$A$6:$A$505,B72)&lt;&gt;1,"Code inconnu ou doublon",IF(NOT(ISNUMBER(E72)),"À vérifier",IF(AND(ISNUMBER(D72),E72&lt;D72),"Dates à corriger",IF(E72&lt;Parametres!$B$6,"Périmé",IF(E72&lt;=Parametres!$B$6+Parametres!$B$7,"Échéance proche","Valide")))))))</x:f>
      </x:c>
    </x:row>
    <x:row r="73" ht="23" customHeight="1">
      <x:c r="A73" s="38"/>
      <x:c r="B73" s="38"/>
      <x:c r="C73" s="38"/>
      <x:c r="D73" s="50"/>
      <x:c r="E73" s="50"/>
      <x:c r="F73" s="38"/>
      <x:c r="G73" s="38"/>
      <x:c r="H73" s="47" t="str">
        <x:f>IF(A73="","",IF(COUNTIF($A$6:$A$505,A73)&gt;1,"Doublon ID",IF(COUNTIF(Catalogue!$A$6:$A$505,B73)&lt;&gt;1,"Code inconnu ou doublon",IF(NOT(ISNUMBER(E73)),"À vérifier",IF(AND(ISNUMBER(D73),E73&lt;D73),"Dates à corriger",IF(E73&lt;Parametres!$B$6,"Périmé",IF(E73&lt;=Parametres!$B$6+Parametres!$B$7,"Échéance proche","Valide")))))))</x:f>
      </x:c>
    </x:row>
    <x:row r="74" ht="23" customHeight="1">
      <x:c r="A74" s="38"/>
      <x:c r="B74" s="38"/>
      <x:c r="C74" s="38"/>
      <x:c r="D74" s="50"/>
      <x:c r="E74" s="50"/>
      <x:c r="F74" s="38"/>
      <x:c r="G74" s="38"/>
      <x:c r="H74" s="47" t="str">
        <x:f>IF(A74="","",IF(COUNTIF($A$6:$A$505,A74)&gt;1,"Doublon ID",IF(COUNTIF(Catalogue!$A$6:$A$505,B74)&lt;&gt;1,"Code inconnu ou doublon",IF(NOT(ISNUMBER(E74)),"À vérifier",IF(AND(ISNUMBER(D74),E74&lt;D74),"Dates à corriger",IF(E74&lt;Parametres!$B$6,"Périmé",IF(E74&lt;=Parametres!$B$6+Parametres!$B$7,"Échéance proche","Valide")))))))</x:f>
      </x:c>
    </x:row>
    <x:row r="75" ht="23" customHeight="1">
      <x:c r="A75" s="38"/>
      <x:c r="B75" s="38"/>
      <x:c r="C75" s="38"/>
      <x:c r="D75" s="50"/>
      <x:c r="E75" s="50"/>
      <x:c r="F75" s="38"/>
      <x:c r="G75" s="38"/>
      <x:c r="H75" s="47" t="str">
        <x:f>IF(A75="","",IF(COUNTIF($A$6:$A$505,A75)&gt;1,"Doublon ID",IF(COUNTIF(Catalogue!$A$6:$A$505,B75)&lt;&gt;1,"Code inconnu ou doublon",IF(NOT(ISNUMBER(E75)),"À vérifier",IF(AND(ISNUMBER(D75),E75&lt;D75),"Dates à corriger",IF(E75&lt;Parametres!$B$6,"Périmé",IF(E75&lt;=Parametres!$B$6+Parametres!$B$7,"Échéance proche","Valide")))))))</x:f>
      </x:c>
    </x:row>
    <x:row r="76" ht="23" customHeight="1">
      <x:c r="A76" s="38"/>
      <x:c r="B76" s="38"/>
      <x:c r="C76" s="38"/>
      <x:c r="D76" s="50"/>
      <x:c r="E76" s="50"/>
      <x:c r="F76" s="38"/>
      <x:c r="G76" s="38"/>
      <x:c r="H76" s="47" t="str">
        <x:f>IF(A76="","",IF(COUNTIF($A$6:$A$505,A76)&gt;1,"Doublon ID",IF(COUNTIF(Catalogue!$A$6:$A$505,B76)&lt;&gt;1,"Code inconnu ou doublon",IF(NOT(ISNUMBER(E76)),"À vérifier",IF(AND(ISNUMBER(D76),E76&lt;D76),"Dates à corriger",IF(E76&lt;Parametres!$B$6,"Périmé",IF(E76&lt;=Parametres!$B$6+Parametres!$B$7,"Échéance proche","Valide")))))))</x:f>
      </x:c>
    </x:row>
    <x:row r="77" ht="23" customHeight="1">
      <x:c r="A77" s="38"/>
      <x:c r="B77" s="38"/>
      <x:c r="C77" s="38"/>
      <x:c r="D77" s="50"/>
      <x:c r="E77" s="50"/>
      <x:c r="F77" s="38"/>
      <x:c r="G77" s="38"/>
      <x:c r="H77" s="47" t="str">
        <x:f>IF(A77="","",IF(COUNTIF($A$6:$A$505,A77)&gt;1,"Doublon ID",IF(COUNTIF(Catalogue!$A$6:$A$505,B77)&lt;&gt;1,"Code inconnu ou doublon",IF(NOT(ISNUMBER(E77)),"À vérifier",IF(AND(ISNUMBER(D77),E77&lt;D77),"Dates à corriger",IF(E77&lt;Parametres!$B$6,"Périmé",IF(E77&lt;=Parametres!$B$6+Parametres!$B$7,"Échéance proche","Valide")))))))</x:f>
      </x:c>
    </x:row>
    <x:row r="78" ht="23" customHeight="1">
      <x:c r="A78" s="38"/>
      <x:c r="B78" s="38"/>
      <x:c r="C78" s="38"/>
      <x:c r="D78" s="50"/>
      <x:c r="E78" s="50"/>
      <x:c r="F78" s="38"/>
      <x:c r="G78" s="38"/>
      <x:c r="H78" s="47" t="str">
        <x:f>IF(A78="","",IF(COUNTIF($A$6:$A$505,A78)&gt;1,"Doublon ID",IF(COUNTIF(Catalogue!$A$6:$A$505,B78)&lt;&gt;1,"Code inconnu ou doublon",IF(NOT(ISNUMBER(E78)),"À vérifier",IF(AND(ISNUMBER(D78),E78&lt;D78),"Dates à corriger",IF(E78&lt;Parametres!$B$6,"Périmé",IF(E78&lt;=Parametres!$B$6+Parametres!$B$7,"Échéance proche","Valide")))))))</x:f>
      </x:c>
    </x:row>
    <x:row r="79" ht="23" customHeight="1">
      <x:c r="A79" s="38"/>
      <x:c r="B79" s="38"/>
      <x:c r="C79" s="38"/>
      <x:c r="D79" s="50"/>
      <x:c r="E79" s="50"/>
      <x:c r="F79" s="38"/>
      <x:c r="G79" s="38"/>
      <x:c r="H79" s="47" t="str">
        <x:f>IF(A79="","",IF(COUNTIF($A$6:$A$505,A79)&gt;1,"Doublon ID",IF(COUNTIF(Catalogue!$A$6:$A$505,B79)&lt;&gt;1,"Code inconnu ou doublon",IF(NOT(ISNUMBER(E79)),"À vérifier",IF(AND(ISNUMBER(D79),E79&lt;D79),"Dates à corriger",IF(E79&lt;Parametres!$B$6,"Périmé",IF(E79&lt;=Parametres!$B$6+Parametres!$B$7,"Échéance proche","Valide")))))))</x:f>
      </x:c>
    </x:row>
    <x:row r="80" ht="23" customHeight="1">
      <x:c r="A80" s="38"/>
      <x:c r="B80" s="38"/>
      <x:c r="C80" s="38"/>
      <x:c r="D80" s="50"/>
      <x:c r="E80" s="50"/>
      <x:c r="F80" s="38"/>
      <x:c r="G80" s="38"/>
      <x:c r="H80" s="47" t="str">
        <x:f>IF(A80="","",IF(COUNTIF($A$6:$A$505,A80)&gt;1,"Doublon ID",IF(COUNTIF(Catalogue!$A$6:$A$505,B80)&lt;&gt;1,"Code inconnu ou doublon",IF(NOT(ISNUMBER(E80)),"À vérifier",IF(AND(ISNUMBER(D80),E80&lt;D80),"Dates à corriger",IF(E80&lt;Parametres!$B$6,"Périmé",IF(E80&lt;=Parametres!$B$6+Parametres!$B$7,"Échéance proche","Valide")))))))</x:f>
      </x:c>
    </x:row>
    <x:row r="81" ht="23" customHeight="1">
      <x:c r="A81" s="38"/>
      <x:c r="B81" s="38"/>
      <x:c r="C81" s="38"/>
      <x:c r="D81" s="50"/>
      <x:c r="E81" s="50"/>
      <x:c r="F81" s="38"/>
      <x:c r="G81" s="38"/>
      <x:c r="H81" s="47" t="str">
        <x:f>IF(A81="","",IF(COUNTIF($A$6:$A$505,A81)&gt;1,"Doublon ID",IF(COUNTIF(Catalogue!$A$6:$A$505,B81)&lt;&gt;1,"Code inconnu ou doublon",IF(NOT(ISNUMBER(E81)),"À vérifier",IF(AND(ISNUMBER(D81),E81&lt;D81),"Dates à corriger",IF(E81&lt;Parametres!$B$6,"Périmé",IF(E81&lt;=Parametres!$B$6+Parametres!$B$7,"Échéance proche","Valide")))))))</x:f>
      </x:c>
    </x:row>
    <x:row r="82" ht="23" customHeight="1">
      <x:c r="A82" s="38"/>
      <x:c r="B82" s="38"/>
      <x:c r="C82" s="38"/>
      <x:c r="D82" s="50"/>
      <x:c r="E82" s="50"/>
      <x:c r="F82" s="38"/>
      <x:c r="G82" s="38"/>
      <x:c r="H82" s="47" t="str">
        <x:f>IF(A82="","",IF(COUNTIF($A$6:$A$505,A82)&gt;1,"Doublon ID",IF(COUNTIF(Catalogue!$A$6:$A$505,B82)&lt;&gt;1,"Code inconnu ou doublon",IF(NOT(ISNUMBER(E82)),"À vérifier",IF(AND(ISNUMBER(D82),E82&lt;D82),"Dates à corriger",IF(E82&lt;Parametres!$B$6,"Périmé",IF(E82&lt;=Parametres!$B$6+Parametres!$B$7,"Échéance proche","Valide")))))))</x:f>
      </x:c>
    </x:row>
    <x:row r="83" ht="23" customHeight="1">
      <x:c r="A83" s="38"/>
      <x:c r="B83" s="38"/>
      <x:c r="C83" s="38"/>
      <x:c r="D83" s="50"/>
      <x:c r="E83" s="50"/>
      <x:c r="F83" s="38"/>
      <x:c r="G83" s="38"/>
      <x:c r="H83" s="47" t="str">
        <x:f>IF(A83="","",IF(COUNTIF($A$6:$A$505,A83)&gt;1,"Doublon ID",IF(COUNTIF(Catalogue!$A$6:$A$505,B83)&lt;&gt;1,"Code inconnu ou doublon",IF(NOT(ISNUMBER(E83)),"À vérifier",IF(AND(ISNUMBER(D83),E83&lt;D83),"Dates à corriger",IF(E83&lt;Parametres!$B$6,"Périmé",IF(E83&lt;=Parametres!$B$6+Parametres!$B$7,"Échéance proche","Valide")))))))</x:f>
      </x:c>
    </x:row>
    <x:row r="84" ht="23" customHeight="1">
      <x:c r="A84" s="38"/>
      <x:c r="B84" s="38"/>
      <x:c r="C84" s="38"/>
      <x:c r="D84" s="50"/>
      <x:c r="E84" s="50"/>
      <x:c r="F84" s="38"/>
      <x:c r="G84" s="38"/>
      <x:c r="H84" s="47" t="str">
        <x:f>IF(A84="","",IF(COUNTIF($A$6:$A$505,A84)&gt;1,"Doublon ID",IF(COUNTIF(Catalogue!$A$6:$A$505,B84)&lt;&gt;1,"Code inconnu ou doublon",IF(NOT(ISNUMBER(E84)),"À vérifier",IF(AND(ISNUMBER(D84),E84&lt;D84),"Dates à corriger",IF(E84&lt;Parametres!$B$6,"Périmé",IF(E84&lt;=Parametres!$B$6+Parametres!$B$7,"Échéance proche","Valide")))))))</x:f>
      </x:c>
    </x:row>
    <x:row r="85" ht="23" customHeight="1">
      <x:c r="A85" s="38"/>
      <x:c r="B85" s="38"/>
      <x:c r="C85" s="38"/>
      <x:c r="D85" s="50"/>
      <x:c r="E85" s="50"/>
      <x:c r="F85" s="38"/>
      <x:c r="G85" s="38"/>
      <x:c r="H85" s="47" t="str">
        <x:f>IF(A85="","",IF(COUNTIF($A$6:$A$505,A85)&gt;1,"Doublon ID",IF(COUNTIF(Catalogue!$A$6:$A$505,B85)&lt;&gt;1,"Code inconnu ou doublon",IF(NOT(ISNUMBER(E85)),"À vérifier",IF(AND(ISNUMBER(D85),E85&lt;D85),"Dates à corriger",IF(E85&lt;Parametres!$B$6,"Périmé",IF(E85&lt;=Parametres!$B$6+Parametres!$B$7,"Échéance proche","Valide")))))))</x:f>
      </x:c>
    </x:row>
    <x:row r="86" ht="23" customHeight="1">
      <x:c r="A86" s="38"/>
      <x:c r="B86" s="38"/>
      <x:c r="C86" s="38"/>
      <x:c r="D86" s="50"/>
      <x:c r="E86" s="50"/>
      <x:c r="F86" s="38"/>
      <x:c r="G86" s="38"/>
      <x:c r="H86" s="47" t="str">
        <x:f>IF(A86="","",IF(COUNTIF($A$6:$A$505,A86)&gt;1,"Doublon ID",IF(COUNTIF(Catalogue!$A$6:$A$505,B86)&lt;&gt;1,"Code inconnu ou doublon",IF(NOT(ISNUMBER(E86)),"À vérifier",IF(AND(ISNUMBER(D86),E86&lt;D86),"Dates à corriger",IF(E86&lt;Parametres!$B$6,"Périmé",IF(E86&lt;=Parametres!$B$6+Parametres!$B$7,"Échéance proche","Valide")))))))</x:f>
      </x:c>
    </x:row>
    <x:row r="87" ht="23" customHeight="1">
      <x:c r="A87" s="38"/>
      <x:c r="B87" s="38"/>
      <x:c r="C87" s="38"/>
      <x:c r="D87" s="50"/>
      <x:c r="E87" s="50"/>
      <x:c r="F87" s="38"/>
      <x:c r="G87" s="38"/>
      <x:c r="H87" s="47" t="str">
        <x:f>IF(A87="","",IF(COUNTIF($A$6:$A$505,A87)&gt;1,"Doublon ID",IF(COUNTIF(Catalogue!$A$6:$A$505,B87)&lt;&gt;1,"Code inconnu ou doublon",IF(NOT(ISNUMBER(E87)),"À vérifier",IF(AND(ISNUMBER(D87),E87&lt;D87),"Dates à corriger",IF(E87&lt;Parametres!$B$6,"Périmé",IF(E87&lt;=Parametres!$B$6+Parametres!$B$7,"Échéance proche","Valide")))))))</x:f>
      </x:c>
    </x:row>
    <x:row r="88" ht="23" customHeight="1">
      <x:c r="A88" s="38"/>
      <x:c r="B88" s="38"/>
      <x:c r="C88" s="38"/>
      <x:c r="D88" s="50"/>
      <x:c r="E88" s="50"/>
      <x:c r="F88" s="38"/>
      <x:c r="G88" s="38"/>
      <x:c r="H88" s="47" t="str">
        <x:f>IF(A88="","",IF(COUNTIF($A$6:$A$505,A88)&gt;1,"Doublon ID",IF(COUNTIF(Catalogue!$A$6:$A$505,B88)&lt;&gt;1,"Code inconnu ou doublon",IF(NOT(ISNUMBER(E88)),"À vérifier",IF(AND(ISNUMBER(D88),E88&lt;D88),"Dates à corriger",IF(E88&lt;Parametres!$B$6,"Périmé",IF(E88&lt;=Parametres!$B$6+Parametres!$B$7,"Échéance proche","Valide")))))))</x:f>
      </x:c>
    </x:row>
    <x:row r="89" ht="23" customHeight="1">
      <x:c r="A89" s="38"/>
      <x:c r="B89" s="38"/>
      <x:c r="C89" s="38"/>
      <x:c r="D89" s="50"/>
      <x:c r="E89" s="50"/>
      <x:c r="F89" s="38"/>
      <x:c r="G89" s="38"/>
      <x:c r="H89" s="47" t="str">
        <x:f>IF(A89="","",IF(COUNTIF($A$6:$A$505,A89)&gt;1,"Doublon ID",IF(COUNTIF(Catalogue!$A$6:$A$505,B89)&lt;&gt;1,"Code inconnu ou doublon",IF(NOT(ISNUMBER(E89)),"À vérifier",IF(AND(ISNUMBER(D89),E89&lt;D89),"Dates à corriger",IF(E89&lt;Parametres!$B$6,"Périmé",IF(E89&lt;=Parametres!$B$6+Parametres!$B$7,"Échéance proche","Valide")))))))</x:f>
      </x:c>
    </x:row>
    <x:row r="90" ht="23" customHeight="1">
      <x:c r="A90" s="38"/>
      <x:c r="B90" s="38"/>
      <x:c r="C90" s="38"/>
      <x:c r="D90" s="50"/>
      <x:c r="E90" s="50"/>
      <x:c r="F90" s="38"/>
      <x:c r="G90" s="38"/>
      <x:c r="H90" s="47" t="str">
        <x:f>IF(A90="","",IF(COUNTIF($A$6:$A$505,A90)&gt;1,"Doublon ID",IF(COUNTIF(Catalogue!$A$6:$A$505,B90)&lt;&gt;1,"Code inconnu ou doublon",IF(NOT(ISNUMBER(E90)),"À vérifier",IF(AND(ISNUMBER(D90),E90&lt;D90),"Dates à corriger",IF(E90&lt;Parametres!$B$6,"Périmé",IF(E90&lt;=Parametres!$B$6+Parametres!$B$7,"Échéance proche","Valide")))))))</x:f>
      </x:c>
    </x:row>
    <x:row r="91" ht="23" customHeight="1">
      <x:c r="A91" s="38"/>
      <x:c r="B91" s="38"/>
      <x:c r="C91" s="38"/>
      <x:c r="D91" s="50"/>
      <x:c r="E91" s="50"/>
      <x:c r="F91" s="38"/>
      <x:c r="G91" s="38"/>
      <x:c r="H91" s="47" t="str">
        <x:f>IF(A91="","",IF(COUNTIF($A$6:$A$505,A91)&gt;1,"Doublon ID",IF(COUNTIF(Catalogue!$A$6:$A$505,B91)&lt;&gt;1,"Code inconnu ou doublon",IF(NOT(ISNUMBER(E91)),"À vérifier",IF(AND(ISNUMBER(D91),E91&lt;D91),"Dates à corriger",IF(E91&lt;Parametres!$B$6,"Périmé",IF(E91&lt;=Parametres!$B$6+Parametres!$B$7,"Échéance proche","Valide")))))))</x:f>
      </x:c>
    </x:row>
    <x:row r="92" ht="23" customHeight="1">
      <x:c r="A92" s="38"/>
      <x:c r="B92" s="38"/>
      <x:c r="C92" s="38"/>
      <x:c r="D92" s="50"/>
      <x:c r="E92" s="50"/>
      <x:c r="F92" s="38"/>
      <x:c r="G92" s="38"/>
      <x:c r="H92" s="47" t="str">
        <x:f>IF(A92="","",IF(COUNTIF($A$6:$A$505,A92)&gt;1,"Doublon ID",IF(COUNTIF(Catalogue!$A$6:$A$505,B92)&lt;&gt;1,"Code inconnu ou doublon",IF(NOT(ISNUMBER(E92)),"À vérifier",IF(AND(ISNUMBER(D92),E92&lt;D92),"Dates à corriger",IF(E92&lt;Parametres!$B$6,"Périmé",IF(E92&lt;=Parametres!$B$6+Parametres!$B$7,"Échéance proche","Valide")))))))</x:f>
      </x:c>
    </x:row>
    <x:row r="93" ht="23" customHeight="1">
      <x:c r="A93" s="38"/>
      <x:c r="B93" s="38"/>
      <x:c r="C93" s="38"/>
      <x:c r="D93" s="50"/>
      <x:c r="E93" s="50"/>
      <x:c r="F93" s="38"/>
      <x:c r="G93" s="38"/>
      <x:c r="H93" s="47" t="str">
        <x:f>IF(A93="","",IF(COUNTIF($A$6:$A$505,A93)&gt;1,"Doublon ID",IF(COUNTIF(Catalogue!$A$6:$A$505,B93)&lt;&gt;1,"Code inconnu ou doublon",IF(NOT(ISNUMBER(E93)),"À vérifier",IF(AND(ISNUMBER(D93),E93&lt;D93),"Dates à corriger",IF(E93&lt;Parametres!$B$6,"Périmé",IF(E93&lt;=Parametres!$B$6+Parametres!$B$7,"Échéance proche","Valide")))))))</x:f>
      </x:c>
    </x:row>
    <x:row r="94" ht="23" customHeight="1">
      <x:c r="A94" s="38"/>
      <x:c r="B94" s="38"/>
      <x:c r="C94" s="38"/>
      <x:c r="D94" s="50"/>
      <x:c r="E94" s="50"/>
      <x:c r="F94" s="38"/>
      <x:c r="G94" s="38"/>
      <x:c r="H94" s="47" t="str">
        <x:f>IF(A94="","",IF(COUNTIF($A$6:$A$505,A94)&gt;1,"Doublon ID",IF(COUNTIF(Catalogue!$A$6:$A$505,B94)&lt;&gt;1,"Code inconnu ou doublon",IF(NOT(ISNUMBER(E94)),"À vérifier",IF(AND(ISNUMBER(D94),E94&lt;D94),"Dates à corriger",IF(E94&lt;Parametres!$B$6,"Périmé",IF(E94&lt;=Parametres!$B$6+Parametres!$B$7,"Échéance proche","Valide")))))))</x:f>
      </x:c>
    </x:row>
    <x:row r="95" ht="23" customHeight="1">
      <x:c r="A95" s="38"/>
      <x:c r="B95" s="38"/>
      <x:c r="C95" s="38"/>
      <x:c r="D95" s="50"/>
      <x:c r="E95" s="50"/>
      <x:c r="F95" s="38"/>
      <x:c r="G95" s="38"/>
      <x:c r="H95" s="47" t="str">
        <x:f>IF(A95="","",IF(COUNTIF($A$6:$A$505,A95)&gt;1,"Doublon ID",IF(COUNTIF(Catalogue!$A$6:$A$505,B95)&lt;&gt;1,"Code inconnu ou doublon",IF(NOT(ISNUMBER(E95)),"À vérifier",IF(AND(ISNUMBER(D95),E95&lt;D95),"Dates à corriger",IF(E95&lt;Parametres!$B$6,"Périmé",IF(E95&lt;=Parametres!$B$6+Parametres!$B$7,"Échéance proche","Valide")))))))</x:f>
      </x:c>
    </x:row>
    <x:row r="96" ht="23" customHeight="1">
      <x:c r="A96" s="38"/>
      <x:c r="B96" s="38"/>
      <x:c r="C96" s="38"/>
      <x:c r="D96" s="50"/>
      <x:c r="E96" s="50"/>
      <x:c r="F96" s="38"/>
      <x:c r="G96" s="38"/>
      <x:c r="H96" s="47" t="str">
        <x:f>IF(A96="","",IF(COUNTIF($A$6:$A$505,A96)&gt;1,"Doublon ID",IF(COUNTIF(Catalogue!$A$6:$A$505,B96)&lt;&gt;1,"Code inconnu ou doublon",IF(NOT(ISNUMBER(E96)),"À vérifier",IF(AND(ISNUMBER(D96),E96&lt;D96),"Dates à corriger",IF(E96&lt;Parametres!$B$6,"Périmé",IF(E96&lt;=Parametres!$B$6+Parametres!$B$7,"Échéance proche","Valide")))))))</x:f>
      </x:c>
    </x:row>
    <x:row r="97" ht="23" customHeight="1">
      <x:c r="A97" s="38"/>
      <x:c r="B97" s="38"/>
      <x:c r="C97" s="38"/>
      <x:c r="D97" s="50"/>
      <x:c r="E97" s="50"/>
      <x:c r="F97" s="38"/>
      <x:c r="G97" s="38"/>
      <x:c r="H97" s="47" t="str">
        <x:f>IF(A97="","",IF(COUNTIF($A$6:$A$505,A97)&gt;1,"Doublon ID",IF(COUNTIF(Catalogue!$A$6:$A$505,B97)&lt;&gt;1,"Code inconnu ou doublon",IF(NOT(ISNUMBER(E97)),"À vérifier",IF(AND(ISNUMBER(D97),E97&lt;D97),"Dates à corriger",IF(E97&lt;Parametres!$B$6,"Périmé",IF(E97&lt;=Parametres!$B$6+Parametres!$B$7,"Échéance proche","Valide")))))))</x:f>
      </x:c>
    </x:row>
    <x:row r="98" ht="23" customHeight="1">
      <x:c r="A98" s="38"/>
      <x:c r="B98" s="38"/>
      <x:c r="C98" s="38"/>
      <x:c r="D98" s="50"/>
      <x:c r="E98" s="50"/>
      <x:c r="F98" s="38"/>
      <x:c r="G98" s="38"/>
      <x:c r="H98" s="47" t="str">
        <x:f>IF(A98="","",IF(COUNTIF($A$6:$A$505,A98)&gt;1,"Doublon ID",IF(COUNTIF(Catalogue!$A$6:$A$505,B98)&lt;&gt;1,"Code inconnu ou doublon",IF(NOT(ISNUMBER(E98)),"À vérifier",IF(AND(ISNUMBER(D98),E98&lt;D98),"Dates à corriger",IF(E98&lt;Parametres!$B$6,"Périmé",IF(E98&lt;=Parametres!$B$6+Parametres!$B$7,"Échéance proche","Valide")))))))</x:f>
      </x:c>
    </x:row>
    <x:row r="99" ht="23" customHeight="1">
      <x:c r="A99" s="38"/>
      <x:c r="B99" s="38"/>
      <x:c r="C99" s="38"/>
      <x:c r="D99" s="50"/>
      <x:c r="E99" s="50"/>
      <x:c r="F99" s="38"/>
      <x:c r="G99" s="38"/>
      <x:c r="H99" s="47" t="str">
        <x:f>IF(A99="","",IF(COUNTIF($A$6:$A$505,A99)&gt;1,"Doublon ID",IF(COUNTIF(Catalogue!$A$6:$A$505,B99)&lt;&gt;1,"Code inconnu ou doublon",IF(NOT(ISNUMBER(E99)),"À vérifier",IF(AND(ISNUMBER(D99),E99&lt;D99),"Dates à corriger",IF(E99&lt;Parametres!$B$6,"Périmé",IF(E99&lt;=Parametres!$B$6+Parametres!$B$7,"Échéance proche","Valide")))))))</x:f>
      </x:c>
    </x:row>
    <x:row r="100" ht="23" customHeight="1">
      <x:c r="A100" s="38"/>
      <x:c r="B100" s="38"/>
      <x:c r="C100" s="38"/>
      <x:c r="D100" s="50"/>
      <x:c r="E100" s="50"/>
      <x:c r="F100" s="38"/>
      <x:c r="G100" s="38"/>
      <x:c r="H100" s="47" t="str">
        <x:f>IF(A100="","",IF(COUNTIF($A$6:$A$505,A100)&gt;1,"Doublon ID",IF(COUNTIF(Catalogue!$A$6:$A$505,B100)&lt;&gt;1,"Code inconnu ou doublon",IF(NOT(ISNUMBER(E100)),"À vérifier",IF(AND(ISNUMBER(D100),E100&lt;D100),"Dates à corriger",IF(E100&lt;Parametres!$B$6,"Périmé",IF(E100&lt;=Parametres!$B$6+Parametres!$B$7,"Échéance proche","Valide")))))))</x:f>
      </x:c>
    </x:row>
    <x:row r="101" ht="23" customHeight="1">
      <x:c r="A101" s="38"/>
      <x:c r="B101" s="38"/>
      <x:c r="C101" s="38"/>
      <x:c r="D101" s="50"/>
      <x:c r="E101" s="50"/>
      <x:c r="F101" s="38"/>
      <x:c r="G101" s="38"/>
      <x:c r="H101" s="47" t="str">
        <x:f>IF(A101="","",IF(COUNTIF($A$6:$A$505,A101)&gt;1,"Doublon ID",IF(COUNTIF(Catalogue!$A$6:$A$505,B101)&lt;&gt;1,"Code inconnu ou doublon",IF(NOT(ISNUMBER(E101)),"À vérifier",IF(AND(ISNUMBER(D101),E101&lt;D101),"Dates à corriger",IF(E101&lt;Parametres!$B$6,"Périmé",IF(E101&lt;=Parametres!$B$6+Parametres!$B$7,"Échéance proche","Valide")))))))</x:f>
      </x:c>
    </x:row>
    <x:row r="102" ht="23" customHeight="1">
      <x:c r="A102" s="38"/>
      <x:c r="B102" s="38"/>
      <x:c r="C102" s="38"/>
      <x:c r="D102" s="50"/>
      <x:c r="E102" s="50"/>
      <x:c r="F102" s="38"/>
      <x:c r="G102" s="38"/>
      <x:c r="H102" s="47" t="str">
        <x:f>IF(A102="","",IF(COUNTIF($A$6:$A$505,A102)&gt;1,"Doublon ID",IF(COUNTIF(Catalogue!$A$6:$A$505,B102)&lt;&gt;1,"Code inconnu ou doublon",IF(NOT(ISNUMBER(E102)),"À vérifier",IF(AND(ISNUMBER(D102),E102&lt;D102),"Dates à corriger",IF(E102&lt;Parametres!$B$6,"Périmé",IF(E102&lt;=Parametres!$B$6+Parametres!$B$7,"Échéance proche","Valide")))))))</x:f>
      </x:c>
    </x:row>
    <x:row r="103" ht="23" customHeight="1">
      <x:c r="A103" s="38"/>
      <x:c r="B103" s="38"/>
      <x:c r="C103" s="38"/>
      <x:c r="D103" s="50"/>
      <x:c r="E103" s="50"/>
      <x:c r="F103" s="38"/>
      <x:c r="G103" s="38"/>
      <x:c r="H103" s="47" t="str">
        <x:f>IF(A103="","",IF(COUNTIF($A$6:$A$505,A103)&gt;1,"Doublon ID",IF(COUNTIF(Catalogue!$A$6:$A$505,B103)&lt;&gt;1,"Code inconnu ou doublon",IF(NOT(ISNUMBER(E103)),"À vérifier",IF(AND(ISNUMBER(D103),E103&lt;D103),"Dates à corriger",IF(E103&lt;Parametres!$B$6,"Périmé",IF(E103&lt;=Parametres!$B$6+Parametres!$B$7,"Échéance proche","Valide")))))))</x:f>
      </x:c>
    </x:row>
    <x:row r="104" ht="23" customHeight="1">
      <x:c r="A104" s="38"/>
      <x:c r="B104" s="38"/>
      <x:c r="C104" s="38"/>
      <x:c r="D104" s="50"/>
      <x:c r="E104" s="50"/>
      <x:c r="F104" s="38"/>
      <x:c r="G104" s="38"/>
      <x:c r="H104" s="47" t="str">
        <x:f>IF(A104="","",IF(COUNTIF($A$6:$A$505,A104)&gt;1,"Doublon ID",IF(COUNTIF(Catalogue!$A$6:$A$505,B104)&lt;&gt;1,"Code inconnu ou doublon",IF(NOT(ISNUMBER(E104)),"À vérifier",IF(AND(ISNUMBER(D104),E104&lt;D104),"Dates à corriger",IF(E104&lt;Parametres!$B$6,"Périmé",IF(E104&lt;=Parametres!$B$6+Parametres!$B$7,"Échéance proche","Valide")))))))</x:f>
      </x:c>
    </x:row>
    <x:row r="105" ht="23" customHeight="1">
      <x:c r="A105" s="38"/>
      <x:c r="B105" s="38"/>
      <x:c r="C105" s="38"/>
      <x:c r="D105" s="50"/>
      <x:c r="E105" s="50"/>
      <x:c r="F105" s="38"/>
      <x:c r="G105" s="38"/>
      <x:c r="H105" s="47" t="str">
        <x:f>IF(A105="","",IF(COUNTIF($A$6:$A$505,A105)&gt;1,"Doublon ID",IF(COUNTIF(Catalogue!$A$6:$A$505,B105)&lt;&gt;1,"Code inconnu ou doublon",IF(NOT(ISNUMBER(E105)),"À vérifier",IF(AND(ISNUMBER(D105),E105&lt;D105),"Dates à corriger",IF(E105&lt;Parametres!$B$6,"Périmé",IF(E105&lt;=Parametres!$B$6+Parametres!$B$7,"Échéance proche","Valide")))))))</x:f>
      </x:c>
    </x:row>
    <x:row r="106" ht="23" customHeight="1">
      <x:c r="A106" s="38"/>
      <x:c r="B106" s="38"/>
      <x:c r="C106" s="38"/>
      <x:c r="D106" s="50"/>
      <x:c r="E106" s="50"/>
      <x:c r="F106" s="38"/>
      <x:c r="G106" s="38"/>
      <x:c r="H106" s="47" t="str">
        <x:f>IF(A106="","",IF(COUNTIF($A$6:$A$505,A106)&gt;1,"Doublon ID",IF(COUNTIF(Catalogue!$A$6:$A$505,B106)&lt;&gt;1,"Code inconnu ou doublon",IF(NOT(ISNUMBER(E106)),"À vérifier",IF(AND(ISNUMBER(D106),E106&lt;D106),"Dates à corriger",IF(E106&lt;Parametres!$B$6,"Périmé",IF(E106&lt;=Parametres!$B$6+Parametres!$B$7,"Échéance proche","Valide")))))))</x:f>
      </x:c>
    </x:row>
    <x:row r="107" ht="23" customHeight="1">
      <x:c r="A107" s="38"/>
      <x:c r="B107" s="38"/>
      <x:c r="C107" s="38"/>
      <x:c r="D107" s="50"/>
      <x:c r="E107" s="50"/>
      <x:c r="F107" s="38"/>
      <x:c r="G107" s="38"/>
      <x:c r="H107" s="47" t="str">
        <x:f>IF(A107="","",IF(COUNTIF($A$6:$A$505,A107)&gt;1,"Doublon ID",IF(COUNTIF(Catalogue!$A$6:$A$505,B107)&lt;&gt;1,"Code inconnu ou doublon",IF(NOT(ISNUMBER(E107)),"À vérifier",IF(AND(ISNUMBER(D107),E107&lt;D107),"Dates à corriger",IF(E107&lt;Parametres!$B$6,"Périmé",IF(E107&lt;=Parametres!$B$6+Parametres!$B$7,"Échéance proche","Valide")))))))</x:f>
      </x:c>
    </x:row>
    <x:row r="108" ht="23" customHeight="1">
      <x:c r="A108" s="38"/>
      <x:c r="B108" s="38"/>
      <x:c r="C108" s="38"/>
      <x:c r="D108" s="50"/>
      <x:c r="E108" s="50"/>
      <x:c r="F108" s="38"/>
      <x:c r="G108" s="38"/>
      <x:c r="H108" s="47" t="str">
        <x:f>IF(A108="","",IF(COUNTIF($A$6:$A$505,A108)&gt;1,"Doublon ID",IF(COUNTIF(Catalogue!$A$6:$A$505,B108)&lt;&gt;1,"Code inconnu ou doublon",IF(NOT(ISNUMBER(E108)),"À vérifier",IF(AND(ISNUMBER(D108),E108&lt;D108),"Dates à corriger",IF(E108&lt;Parametres!$B$6,"Périmé",IF(E108&lt;=Parametres!$B$6+Parametres!$B$7,"Échéance proche","Valide")))))))</x:f>
      </x:c>
    </x:row>
    <x:row r="109" ht="23" customHeight="1">
      <x:c r="A109" s="38"/>
      <x:c r="B109" s="38"/>
      <x:c r="C109" s="38"/>
      <x:c r="D109" s="50"/>
      <x:c r="E109" s="50"/>
      <x:c r="F109" s="38"/>
      <x:c r="G109" s="38"/>
      <x:c r="H109" s="47" t="str">
        <x:f>IF(A109="","",IF(COUNTIF($A$6:$A$505,A109)&gt;1,"Doublon ID",IF(COUNTIF(Catalogue!$A$6:$A$505,B109)&lt;&gt;1,"Code inconnu ou doublon",IF(NOT(ISNUMBER(E109)),"À vérifier",IF(AND(ISNUMBER(D109),E109&lt;D109),"Dates à corriger",IF(E109&lt;Parametres!$B$6,"Périmé",IF(E109&lt;=Parametres!$B$6+Parametres!$B$7,"Échéance proche","Valide")))))))</x:f>
      </x:c>
    </x:row>
    <x:row r="110" ht="23" customHeight="1">
      <x:c r="A110" s="38"/>
      <x:c r="B110" s="38"/>
      <x:c r="C110" s="38"/>
      <x:c r="D110" s="50"/>
      <x:c r="E110" s="50"/>
      <x:c r="F110" s="38"/>
      <x:c r="G110" s="38"/>
      <x:c r="H110" s="47" t="str">
        <x:f>IF(A110="","",IF(COUNTIF($A$6:$A$505,A110)&gt;1,"Doublon ID",IF(COUNTIF(Catalogue!$A$6:$A$505,B110)&lt;&gt;1,"Code inconnu ou doublon",IF(NOT(ISNUMBER(E110)),"À vérifier",IF(AND(ISNUMBER(D110),E110&lt;D110),"Dates à corriger",IF(E110&lt;Parametres!$B$6,"Périmé",IF(E110&lt;=Parametres!$B$6+Parametres!$B$7,"Échéance proche","Valide")))))))</x:f>
      </x:c>
    </x:row>
    <x:row r="111" ht="23" customHeight="1">
      <x:c r="A111" s="38"/>
      <x:c r="B111" s="38"/>
      <x:c r="C111" s="38"/>
      <x:c r="D111" s="50"/>
      <x:c r="E111" s="50"/>
      <x:c r="F111" s="38"/>
      <x:c r="G111" s="38"/>
      <x:c r="H111" s="47" t="str">
        <x:f>IF(A111="","",IF(COUNTIF($A$6:$A$505,A111)&gt;1,"Doublon ID",IF(COUNTIF(Catalogue!$A$6:$A$505,B111)&lt;&gt;1,"Code inconnu ou doublon",IF(NOT(ISNUMBER(E111)),"À vérifier",IF(AND(ISNUMBER(D111),E111&lt;D111),"Dates à corriger",IF(E111&lt;Parametres!$B$6,"Périmé",IF(E111&lt;=Parametres!$B$6+Parametres!$B$7,"Échéance proche","Valide")))))))</x:f>
      </x:c>
    </x:row>
    <x:row r="112" ht="23" customHeight="1">
      <x:c r="A112" s="38"/>
      <x:c r="B112" s="38"/>
      <x:c r="C112" s="38"/>
      <x:c r="D112" s="50"/>
      <x:c r="E112" s="50"/>
      <x:c r="F112" s="38"/>
      <x:c r="G112" s="38"/>
      <x:c r="H112" s="47" t="str">
        <x:f>IF(A112="","",IF(COUNTIF($A$6:$A$505,A112)&gt;1,"Doublon ID",IF(COUNTIF(Catalogue!$A$6:$A$505,B112)&lt;&gt;1,"Code inconnu ou doublon",IF(NOT(ISNUMBER(E112)),"À vérifier",IF(AND(ISNUMBER(D112),E112&lt;D112),"Dates à corriger",IF(E112&lt;Parametres!$B$6,"Périmé",IF(E112&lt;=Parametres!$B$6+Parametres!$B$7,"Échéance proche","Valide")))))))</x:f>
      </x:c>
    </x:row>
    <x:row r="113" ht="23" customHeight="1">
      <x:c r="A113" s="38"/>
      <x:c r="B113" s="38"/>
      <x:c r="C113" s="38"/>
      <x:c r="D113" s="50"/>
      <x:c r="E113" s="50"/>
      <x:c r="F113" s="38"/>
      <x:c r="G113" s="38"/>
      <x:c r="H113" s="47" t="str">
        <x:f>IF(A113="","",IF(COUNTIF($A$6:$A$505,A113)&gt;1,"Doublon ID",IF(COUNTIF(Catalogue!$A$6:$A$505,B113)&lt;&gt;1,"Code inconnu ou doublon",IF(NOT(ISNUMBER(E113)),"À vérifier",IF(AND(ISNUMBER(D113),E113&lt;D113),"Dates à corriger",IF(E113&lt;Parametres!$B$6,"Périmé",IF(E113&lt;=Parametres!$B$6+Parametres!$B$7,"Échéance proche","Valide")))))))</x:f>
      </x:c>
    </x:row>
    <x:row r="114" ht="23" customHeight="1">
      <x:c r="A114" s="38"/>
      <x:c r="B114" s="38"/>
      <x:c r="C114" s="38"/>
      <x:c r="D114" s="50"/>
      <x:c r="E114" s="50"/>
      <x:c r="F114" s="38"/>
      <x:c r="G114" s="38"/>
      <x:c r="H114" s="47" t="str">
        <x:f>IF(A114="","",IF(COUNTIF($A$6:$A$505,A114)&gt;1,"Doublon ID",IF(COUNTIF(Catalogue!$A$6:$A$505,B114)&lt;&gt;1,"Code inconnu ou doublon",IF(NOT(ISNUMBER(E114)),"À vérifier",IF(AND(ISNUMBER(D114),E114&lt;D114),"Dates à corriger",IF(E114&lt;Parametres!$B$6,"Périmé",IF(E114&lt;=Parametres!$B$6+Parametres!$B$7,"Échéance proche","Valide")))))))</x:f>
      </x:c>
    </x:row>
    <x:row r="115" ht="23" customHeight="1">
      <x:c r="A115" s="38"/>
      <x:c r="B115" s="38"/>
      <x:c r="C115" s="38"/>
      <x:c r="D115" s="50"/>
      <x:c r="E115" s="50"/>
      <x:c r="F115" s="38"/>
      <x:c r="G115" s="38"/>
      <x:c r="H115" s="47" t="str">
        <x:f>IF(A115="","",IF(COUNTIF($A$6:$A$505,A115)&gt;1,"Doublon ID",IF(COUNTIF(Catalogue!$A$6:$A$505,B115)&lt;&gt;1,"Code inconnu ou doublon",IF(NOT(ISNUMBER(E115)),"À vérifier",IF(AND(ISNUMBER(D115),E115&lt;D115),"Dates à corriger",IF(E115&lt;Parametres!$B$6,"Périmé",IF(E115&lt;=Parametres!$B$6+Parametres!$B$7,"Échéance proche","Valide")))))))</x:f>
      </x:c>
    </x:row>
    <x:row r="116" ht="23" customHeight="1">
      <x:c r="A116" s="38"/>
      <x:c r="B116" s="38"/>
      <x:c r="C116" s="38"/>
      <x:c r="D116" s="50"/>
      <x:c r="E116" s="50"/>
      <x:c r="F116" s="38"/>
      <x:c r="G116" s="38"/>
      <x:c r="H116" s="47" t="str">
        <x:f>IF(A116="","",IF(COUNTIF($A$6:$A$505,A116)&gt;1,"Doublon ID",IF(COUNTIF(Catalogue!$A$6:$A$505,B116)&lt;&gt;1,"Code inconnu ou doublon",IF(NOT(ISNUMBER(E116)),"À vérifier",IF(AND(ISNUMBER(D116),E116&lt;D116),"Dates à corriger",IF(E116&lt;Parametres!$B$6,"Périmé",IF(E116&lt;=Parametres!$B$6+Parametres!$B$7,"Échéance proche","Valide")))))))</x:f>
      </x:c>
    </x:row>
    <x:row r="117" ht="23" customHeight="1">
      <x:c r="A117" s="38"/>
      <x:c r="B117" s="38"/>
      <x:c r="C117" s="38"/>
      <x:c r="D117" s="50"/>
      <x:c r="E117" s="50"/>
      <x:c r="F117" s="38"/>
      <x:c r="G117" s="38"/>
      <x:c r="H117" s="47" t="str">
        <x:f>IF(A117="","",IF(COUNTIF($A$6:$A$505,A117)&gt;1,"Doublon ID",IF(COUNTIF(Catalogue!$A$6:$A$505,B117)&lt;&gt;1,"Code inconnu ou doublon",IF(NOT(ISNUMBER(E117)),"À vérifier",IF(AND(ISNUMBER(D117),E117&lt;D117),"Dates à corriger",IF(E117&lt;Parametres!$B$6,"Périmé",IF(E117&lt;=Parametres!$B$6+Parametres!$B$7,"Échéance proche","Valide")))))))</x:f>
      </x:c>
    </x:row>
    <x:row r="118" ht="23" customHeight="1">
      <x:c r="A118" s="38"/>
      <x:c r="B118" s="38"/>
      <x:c r="C118" s="38"/>
      <x:c r="D118" s="50"/>
      <x:c r="E118" s="50"/>
      <x:c r="F118" s="38"/>
      <x:c r="G118" s="38"/>
      <x:c r="H118" s="47" t="str">
        <x:f>IF(A118="","",IF(COUNTIF($A$6:$A$505,A118)&gt;1,"Doublon ID",IF(COUNTIF(Catalogue!$A$6:$A$505,B118)&lt;&gt;1,"Code inconnu ou doublon",IF(NOT(ISNUMBER(E118)),"À vérifier",IF(AND(ISNUMBER(D118),E118&lt;D118),"Dates à corriger",IF(E118&lt;Parametres!$B$6,"Périmé",IF(E118&lt;=Parametres!$B$6+Parametres!$B$7,"Échéance proche","Valide")))))))</x:f>
      </x:c>
    </x:row>
    <x:row r="119" ht="23" customHeight="1">
      <x:c r="A119" s="38"/>
      <x:c r="B119" s="38"/>
      <x:c r="C119" s="38"/>
      <x:c r="D119" s="50"/>
      <x:c r="E119" s="50"/>
      <x:c r="F119" s="38"/>
      <x:c r="G119" s="38"/>
      <x:c r="H119" s="47" t="str">
        <x:f>IF(A119="","",IF(COUNTIF($A$6:$A$505,A119)&gt;1,"Doublon ID",IF(COUNTIF(Catalogue!$A$6:$A$505,B119)&lt;&gt;1,"Code inconnu ou doublon",IF(NOT(ISNUMBER(E119)),"À vérifier",IF(AND(ISNUMBER(D119),E119&lt;D119),"Dates à corriger",IF(E119&lt;Parametres!$B$6,"Périmé",IF(E119&lt;=Parametres!$B$6+Parametres!$B$7,"Échéance proche","Valide")))))))</x:f>
      </x:c>
    </x:row>
    <x:row r="120" ht="23" customHeight="1">
      <x:c r="A120" s="38"/>
      <x:c r="B120" s="38"/>
      <x:c r="C120" s="38"/>
      <x:c r="D120" s="50"/>
      <x:c r="E120" s="50"/>
      <x:c r="F120" s="38"/>
      <x:c r="G120" s="38"/>
      <x:c r="H120" s="47" t="str">
        <x:f>IF(A120="","",IF(COUNTIF($A$6:$A$505,A120)&gt;1,"Doublon ID",IF(COUNTIF(Catalogue!$A$6:$A$505,B120)&lt;&gt;1,"Code inconnu ou doublon",IF(NOT(ISNUMBER(E120)),"À vérifier",IF(AND(ISNUMBER(D120),E120&lt;D120),"Dates à corriger",IF(E120&lt;Parametres!$B$6,"Périmé",IF(E120&lt;=Parametres!$B$6+Parametres!$B$7,"Échéance proche","Valide")))))))</x:f>
      </x:c>
    </x:row>
    <x:row r="121" ht="23" customHeight="1">
      <x:c r="A121" s="38"/>
      <x:c r="B121" s="38"/>
      <x:c r="C121" s="38"/>
      <x:c r="D121" s="50"/>
      <x:c r="E121" s="50"/>
      <x:c r="F121" s="38"/>
      <x:c r="G121" s="38"/>
      <x:c r="H121" s="47" t="str">
        <x:f>IF(A121="","",IF(COUNTIF($A$6:$A$505,A121)&gt;1,"Doublon ID",IF(COUNTIF(Catalogue!$A$6:$A$505,B121)&lt;&gt;1,"Code inconnu ou doublon",IF(NOT(ISNUMBER(E121)),"À vérifier",IF(AND(ISNUMBER(D121),E121&lt;D121),"Dates à corriger",IF(E121&lt;Parametres!$B$6,"Périmé",IF(E121&lt;=Parametres!$B$6+Parametres!$B$7,"Échéance proche","Valide")))))))</x:f>
      </x:c>
    </x:row>
    <x:row r="122" ht="23" customHeight="1">
      <x:c r="A122" s="38"/>
      <x:c r="B122" s="38"/>
      <x:c r="C122" s="38"/>
      <x:c r="D122" s="50"/>
      <x:c r="E122" s="50"/>
      <x:c r="F122" s="38"/>
      <x:c r="G122" s="38"/>
      <x:c r="H122" s="47" t="str">
        <x:f>IF(A122="","",IF(COUNTIF($A$6:$A$505,A122)&gt;1,"Doublon ID",IF(COUNTIF(Catalogue!$A$6:$A$505,B122)&lt;&gt;1,"Code inconnu ou doublon",IF(NOT(ISNUMBER(E122)),"À vérifier",IF(AND(ISNUMBER(D122),E122&lt;D122),"Dates à corriger",IF(E122&lt;Parametres!$B$6,"Périmé",IF(E122&lt;=Parametres!$B$6+Parametres!$B$7,"Échéance proche","Valide")))))))</x:f>
      </x:c>
    </x:row>
    <x:row r="123" ht="23" customHeight="1">
      <x:c r="A123" s="38"/>
      <x:c r="B123" s="38"/>
      <x:c r="C123" s="38"/>
      <x:c r="D123" s="50"/>
      <x:c r="E123" s="50"/>
      <x:c r="F123" s="38"/>
      <x:c r="G123" s="38"/>
      <x:c r="H123" s="47" t="str">
        <x:f>IF(A123="","",IF(COUNTIF($A$6:$A$505,A123)&gt;1,"Doublon ID",IF(COUNTIF(Catalogue!$A$6:$A$505,B123)&lt;&gt;1,"Code inconnu ou doublon",IF(NOT(ISNUMBER(E123)),"À vérifier",IF(AND(ISNUMBER(D123),E123&lt;D123),"Dates à corriger",IF(E123&lt;Parametres!$B$6,"Périmé",IF(E123&lt;=Parametres!$B$6+Parametres!$B$7,"Échéance proche","Valide")))))))</x:f>
      </x:c>
    </x:row>
    <x:row r="124" ht="23" customHeight="1">
      <x:c r="A124" s="38"/>
      <x:c r="B124" s="38"/>
      <x:c r="C124" s="38"/>
      <x:c r="D124" s="50"/>
      <x:c r="E124" s="50"/>
      <x:c r="F124" s="38"/>
      <x:c r="G124" s="38"/>
      <x:c r="H124" s="47" t="str">
        <x:f>IF(A124="","",IF(COUNTIF($A$6:$A$505,A124)&gt;1,"Doublon ID",IF(COUNTIF(Catalogue!$A$6:$A$505,B124)&lt;&gt;1,"Code inconnu ou doublon",IF(NOT(ISNUMBER(E124)),"À vérifier",IF(AND(ISNUMBER(D124),E124&lt;D124),"Dates à corriger",IF(E124&lt;Parametres!$B$6,"Périmé",IF(E124&lt;=Parametres!$B$6+Parametres!$B$7,"Échéance proche","Valide")))))))</x:f>
      </x:c>
    </x:row>
    <x:row r="125" ht="23" customHeight="1">
      <x:c r="A125" s="38"/>
      <x:c r="B125" s="38"/>
      <x:c r="C125" s="38"/>
      <x:c r="D125" s="50"/>
      <x:c r="E125" s="50"/>
      <x:c r="F125" s="38"/>
      <x:c r="G125" s="38"/>
      <x:c r="H125" s="47" t="str">
        <x:f>IF(A125="","",IF(COUNTIF($A$6:$A$505,A125)&gt;1,"Doublon ID",IF(COUNTIF(Catalogue!$A$6:$A$505,B125)&lt;&gt;1,"Code inconnu ou doublon",IF(NOT(ISNUMBER(E125)),"À vérifier",IF(AND(ISNUMBER(D125),E125&lt;D125),"Dates à corriger",IF(E125&lt;Parametres!$B$6,"Périmé",IF(E125&lt;=Parametres!$B$6+Parametres!$B$7,"Échéance proche","Valide")))))))</x:f>
      </x:c>
    </x:row>
    <x:row r="126" ht="23" customHeight="1">
      <x:c r="A126" s="38"/>
      <x:c r="B126" s="38"/>
      <x:c r="C126" s="38"/>
      <x:c r="D126" s="50"/>
      <x:c r="E126" s="50"/>
      <x:c r="F126" s="38"/>
      <x:c r="G126" s="38"/>
      <x:c r="H126" s="47" t="str">
        <x:f>IF(A126="","",IF(COUNTIF($A$6:$A$505,A126)&gt;1,"Doublon ID",IF(COUNTIF(Catalogue!$A$6:$A$505,B126)&lt;&gt;1,"Code inconnu ou doublon",IF(NOT(ISNUMBER(E126)),"À vérifier",IF(AND(ISNUMBER(D126),E126&lt;D126),"Dates à corriger",IF(E126&lt;Parametres!$B$6,"Périmé",IF(E126&lt;=Parametres!$B$6+Parametres!$B$7,"Échéance proche","Valide")))))))</x:f>
      </x:c>
    </x:row>
    <x:row r="127" ht="23" customHeight="1">
      <x:c r="A127" s="38"/>
      <x:c r="B127" s="38"/>
      <x:c r="C127" s="38"/>
      <x:c r="D127" s="50"/>
      <x:c r="E127" s="50"/>
      <x:c r="F127" s="38"/>
      <x:c r="G127" s="38"/>
      <x:c r="H127" s="47" t="str">
        <x:f>IF(A127="","",IF(COUNTIF($A$6:$A$505,A127)&gt;1,"Doublon ID",IF(COUNTIF(Catalogue!$A$6:$A$505,B127)&lt;&gt;1,"Code inconnu ou doublon",IF(NOT(ISNUMBER(E127)),"À vérifier",IF(AND(ISNUMBER(D127),E127&lt;D127),"Dates à corriger",IF(E127&lt;Parametres!$B$6,"Périmé",IF(E127&lt;=Parametres!$B$6+Parametres!$B$7,"Échéance proche","Valide")))))))</x:f>
      </x:c>
    </x:row>
    <x:row r="128" ht="23" customHeight="1">
      <x:c r="A128" s="38"/>
      <x:c r="B128" s="38"/>
      <x:c r="C128" s="38"/>
      <x:c r="D128" s="50"/>
      <x:c r="E128" s="50"/>
      <x:c r="F128" s="38"/>
      <x:c r="G128" s="38"/>
      <x:c r="H128" s="47" t="str">
        <x:f>IF(A128="","",IF(COUNTIF($A$6:$A$505,A128)&gt;1,"Doublon ID",IF(COUNTIF(Catalogue!$A$6:$A$505,B128)&lt;&gt;1,"Code inconnu ou doublon",IF(NOT(ISNUMBER(E128)),"À vérifier",IF(AND(ISNUMBER(D128),E128&lt;D128),"Dates à corriger",IF(E128&lt;Parametres!$B$6,"Périmé",IF(E128&lt;=Parametres!$B$6+Parametres!$B$7,"Échéance proche","Valide")))))))</x:f>
      </x:c>
    </x:row>
    <x:row r="129" ht="23" customHeight="1">
      <x:c r="A129" s="38"/>
      <x:c r="B129" s="38"/>
      <x:c r="C129" s="38"/>
      <x:c r="D129" s="50"/>
      <x:c r="E129" s="50"/>
      <x:c r="F129" s="38"/>
      <x:c r="G129" s="38"/>
      <x:c r="H129" s="47" t="str">
        <x:f>IF(A129="","",IF(COUNTIF($A$6:$A$505,A129)&gt;1,"Doublon ID",IF(COUNTIF(Catalogue!$A$6:$A$505,B129)&lt;&gt;1,"Code inconnu ou doublon",IF(NOT(ISNUMBER(E129)),"À vérifier",IF(AND(ISNUMBER(D129),E129&lt;D129),"Dates à corriger",IF(E129&lt;Parametres!$B$6,"Périmé",IF(E129&lt;=Parametres!$B$6+Parametres!$B$7,"Échéance proche","Valide")))))))</x:f>
      </x:c>
    </x:row>
    <x:row r="130" ht="23" customHeight="1">
      <x:c r="A130" s="38"/>
      <x:c r="B130" s="38"/>
      <x:c r="C130" s="38"/>
      <x:c r="D130" s="50"/>
      <x:c r="E130" s="50"/>
      <x:c r="F130" s="38"/>
      <x:c r="G130" s="38"/>
      <x:c r="H130" s="47" t="str">
        <x:f>IF(A130="","",IF(COUNTIF($A$6:$A$505,A130)&gt;1,"Doublon ID",IF(COUNTIF(Catalogue!$A$6:$A$505,B130)&lt;&gt;1,"Code inconnu ou doublon",IF(NOT(ISNUMBER(E130)),"À vérifier",IF(AND(ISNUMBER(D130),E130&lt;D130),"Dates à corriger",IF(E130&lt;Parametres!$B$6,"Périmé",IF(E130&lt;=Parametres!$B$6+Parametres!$B$7,"Échéance proche","Valide")))))))</x:f>
      </x:c>
    </x:row>
    <x:row r="131" ht="23" customHeight="1">
      <x:c r="A131" s="38"/>
      <x:c r="B131" s="38"/>
      <x:c r="C131" s="38"/>
      <x:c r="D131" s="50"/>
      <x:c r="E131" s="50"/>
      <x:c r="F131" s="38"/>
      <x:c r="G131" s="38"/>
      <x:c r="H131" s="47" t="str">
        <x:f>IF(A131="","",IF(COUNTIF($A$6:$A$505,A131)&gt;1,"Doublon ID",IF(COUNTIF(Catalogue!$A$6:$A$505,B131)&lt;&gt;1,"Code inconnu ou doublon",IF(NOT(ISNUMBER(E131)),"À vérifier",IF(AND(ISNUMBER(D131),E131&lt;D131),"Dates à corriger",IF(E131&lt;Parametres!$B$6,"Périmé",IF(E131&lt;=Parametres!$B$6+Parametres!$B$7,"Échéance proche","Valide")))))))</x:f>
      </x:c>
    </x:row>
    <x:row r="132" ht="23" customHeight="1">
      <x:c r="A132" s="38"/>
      <x:c r="B132" s="38"/>
      <x:c r="C132" s="38"/>
      <x:c r="D132" s="50"/>
      <x:c r="E132" s="50"/>
      <x:c r="F132" s="38"/>
      <x:c r="G132" s="38"/>
      <x:c r="H132" s="47" t="str">
        <x:f>IF(A132="","",IF(COUNTIF($A$6:$A$505,A132)&gt;1,"Doublon ID",IF(COUNTIF(Catalogue!$A$6:$A$505,B132)&lt;&gt;1,"Code inconnu ou doublon",IF(NOT(ISNUMBER(E132)),"À vérifier",IF(AND(ISNUMBER(D132),E132&lt;D132),"Dates à corriger",IF(E132&lt;Parametres!$B$6,"Périmé",IF(E132&lt;=Parametres!$B$6+Parametres!$B$7,"Échéance proche","Valide")))))))</x:f>
      </x:c>
    </x:row>
    <x:row r="133" ht="23" customHeight="1">
      <x:c r="A133" s="38"/>
      <x:c r="B133" s="38"/>
      <x:c r="C133" s="38"/>
      <x:c r="D133" s="50"/>
      <x:c r="E133" s="50"/>
      <x:c r="F133" s="38"/>
      <x:c r="G133" s="38"/>
      <x:c r="H133" s="47" t="str">
        <x:f>IF(A133="","",IF(COUNTIF($A$6:$A$505,A133)&gt;1,"Doublon ID",IF(COUNTIF(Catalogue!$A$6:$A$505,B133)&lt;&gt;1,"Code inconnu ou doublon",IF(NOT(ISNUMBER(E133)),"À vérifier",IF(AND(ISNUMBER(D133),E133&lt;D133),"Dates à corriger",IF(E133&lt;Parametres!$B$6,"Périmé",IF(E133&lt;=Parametres!$B$6+Parametres!$B$7,"Échéance proche","Valide")))))))</x:f>
      </x:c>
    </x:row>
    <x:row r="134" ht="23" customHeight="1">
      <x:c r="A134" s="38"/>
      <x:c r="B134" s="38"/>
      <x:c r="C134" s="38"/>
      <x:c r="D134" s="50"/>
      <x:c r="E134" s="50"/>
      <x:c r="F134" s="38"/>
      <x:c r="G134" s="38"/>
      <x:c r="H134" s="47" t="str">
        <x:f>IF(A134="","",IF(COUNTIF($A$6:$A$505,A134)&gt;1,"Doublon ID",IF(COUNTIF(Catalogue!$A$6:$A$505,B134)&lt;&gt;1,"Code inconnu ou doublon",IF(NOT(ISNUMBER(E134)),"À vérifier",IF(AND(ISNUMBER(D134),E134&lt;D134),"Dates à corriger",IF(E134&lt;Parametres!$B$6,"Périmé",IF(E134&lt;=Parametres!$B$6+Parametres!$B$7,"Échéance proche","Valide")))))))</x:f>
      </x:c>
    </x:row>
    <x:row r="135" ht="23" customHeight="1">
      <x:c r="A135" s="38"/>
      <x:c r="B135" s="38"/>
      <x:c r="C135" s="38"/>
      <x:c r="D135" s="50"/>
      <x:c r="E135" s="50"/>
      <x:c r="F135" s="38"/>
      <x:c r="G135" s="38"/>
      <x:c r="H135" s="47" t="str">
        <x:f>IF(A135="","",IF(COUNTIF($A$6:$A$505,A135)&gt;1,"Doublon ID",IF(COUNTIF(Catalogue!$A$6:$A$505,B135)&lt;&gt;1,"Code inconnu ou doublon",IF(NOT(ISNUMBER(E135)),"À vérifier",IF(AND(ISNUMBER(D135),E135&lt;D135),"Dates à corriger",IF(E135&lt;Parametres!$B$6,"Périmé",IF(E135&lt;=Parametres!$B$6+Parametres!$B$7,"Échéance proche","Valide")))))))</x:f>
      </x:c>
    </x:row>
    <x:row r="136" ht="23" customHeight="1">
      <x:c r="A136" s="38"/>
      <x:c r="B136" s="38"/>
      <x:c r="C136" s="38"/>
      <x:c r="D136" s="50"/>
      <x:c r="E136" s="50"/>
      <x:c r="F136" s="38"/>
      <x:c r="G136" s="38"/>
      <x:c r="H136" s="47" t="str">
        <x:f>IF(A136="","",IF(COUNTIF($A$6:$A$505,A136)&gt;1,"Doublon ID",IF(COUNTIF(Catalogue!$A$6:$A$505,B136)&lt;&gt;1,"Code inconnu ou doublon",IF(NOT(ISNUMBER(E136)),"À vérifier",IF(AND(ISNUMBER(D136),E136&lt;D136),"Dates à corriger",IF(E136&lt;Parametres!$B$6,"Périmé",IF(E136&lt;=Parametres!$B$6+Parametres!$B$7,"Échéance proche","Valide")))))))</x:f>
      </x:c>
    </x:row>
    <x:row r="137" ht="23" customHeight="1">
      <x:c r="A137" s="38"/>
      <x:c r="B137" s="38"/>
      <x:c r="C137" s="38"/>
      <x:c r="D137" s="50"/>
      <x:c r="E137" s="50"/>
      <x:c r="F137" s="38"/>
      <x:c r="G137" s="38"/>
      <x:c r="H137" s="47" t="str">
        <x:f>IF(A137="","",IF(COUNTIF($A$6:$A$505,A137)&gt;1,"Doublon ID",IF(COUNTIF(Catalogue!$A$6:$A$505,B137)&lt;&gt;1,"Code inconnu ou doublon",IF(NOT(ISNUMBER(E137)),"À vérifier",IF(AND(ISNUMBER(D137),E137&lt;D137),"Dates à corriger",IF(E137&lt;Parametres!$B$6,"Périmé",IF(E137&lt;=Parametres!$B$6+Parametres!$B$7,"Échéance proche","Valide")))))))</x:f>
      </x:c>
    </x:row>
    <x:row r="138" ht="23" customHeight="1">
      <x:c r="A138" s="38"/>
      <x:c r="B138" s="38"/>
      <x:c r="C138" s="38"/>
      <x:c r="D138" s="50"/>
      <x:c r="E138" s="50"/>
      <x:c r="F138" s="38"/>
      <x:c r="G138" s="38"/>
      <x:c r="H138" s="47" t="str">
        <x:f>IF(A138="","",IF(COUNTIF($A$6:$A$505,A138)&gt;1,"Doublon ID",IF(COUNTIF(Catalogue!$A$6:$A$505,B138)&lt;&gt;1,"Code inconnu ou doublon",IF(NOT(ISNUMBER(E138)),"À vérifier",IF(AND(ISNUMBER(D138),E138&lt;D138),"Dates à corriger",IF(E138&lt;Parametres!$B$6,"Périmé",IF(E138&lt;=Parametres!$B$6+Parametres!$B$7,"Échéance proche","Valide")))))))</x:f>
      </x:c>
    </x:row>
    <x:row r="139" ht="23" customHeight="1">
      <x:c r="A139" s="38"/>
      <x:c r="B139" s="38"/>
      <x:c r="C139" s="38"/>
      <x:c r="D139" s="50"/>
      <x:c r="E139" s="50"/>
      <x:c r="F139" s="38"/>
      <x:c r="G139" s="38"/>
      <x:c r="H139" s="47" t="str">
        <x:f>IF(A139="","",IF(COUNTIF($A$6:$A$505,A139)&gt;1,"Doublon ID",IF(COUNTIF(Catalogue!$A$6:$A$505,B139)&lt;&gt;1,"Code inconnu ou doublon",IF(NOT(ISNUMBER(E139)),"À vérifier",IF(AND(ISNUMBER(D139),E139&lt;D139),"Dates à corriger",IF(E139&lt;Parametres!$B$6,"Périmé",IF(E139&lt;=Parametres!$B$6+Parametres!$B$7,"Échéance proche","Valide")))))))</x:f>
      </x:c>
    </x:row>
    <x:row r="140" ht="23" customHeight="1">
      <x:c r="A140" s="38"/>
      <x:c r="B140" s="38"/>
      <x:c r="C140" s="38"/>
      <x:c r="D140" s="50"/>
      <x:c r="E140" s="50"/>
      <x:c r="F140" s="38"/>
      <x:c r="G140" s="38"/>
      <x:c r="H140" s="47" t="str">
        <x:f>IF(A140="","",IF(COUNTIF($A$6:$A$505,A140)&gt;1,"Doublon ID",IF(COUNTIF(Catalogue!$A$6:$A$505,B140)&lt;&gt;1,"Code inconnu ou doublon",IF(NOT(ISNUMBER(E140)),"À vérifier",IF(AND(ISNUMBER(D140),E140&lt;D140),"Dates à corriger",IF(E140&lt;Parametres!$B$6,"Périmé",IF(E140&lt;=Parametres!$B$6+Parametres!$B$7,"Échéance proche","Valide")))))))</x:f>
      </x:c>
    </x:row>
    <x:row r="141" ht="23" customHeight="1">
      <x:c r="A141" s="38"/>
      <x:c r="B141" s="38"/>
      <x:c r="C141" s="38"/>
      <x:c r="D141" s="50"/>
      <x:c r="E141" s="50"/>
      <x:c r="F141" s="38"/>
      <x:c r="G141" s="38"/>
      <x:c r="H141" s="47" t="str">
        <x:f>IF(A141="","",IF(COUNTIF($A$6:$A$505,A141)&gt;1,"Doublon ID",IF(COUNTIF(Catalogue!$A$6:$A$505,B141)&lt;&gt;1,"Code inconnu ou doublon",IF(NOT(ISNUMBER(E141)),"À vérifier",IF(AND(ISNUMBER(D141),E141&lt;D141),"Dates à corriger",IF(E141&lt;Parametres!$B$6,"Périmé",IF(E141&lt;=Parametres!$B$6+Parametres!$B$7,"Échéance proche","Valide")))))))</x:f>
      </x:c>
    </x:row>
    <x:row r="142" ht="23" customHeight="1">
      <x:c r="A142" s="38"/>
      <x:c r="B142" s="38"/>
      <x:c r="C142" s="38"/>
      <x:c r="D142" s="50"/>
      <x:c r="E142" s="50"/>
      <x:c r="F142" s="38"/>
      <x:c r="G142" s="38"/>
      <x:c r="H142" s="47" t="str">
        <x:f>IF(A142="","",IF(COUNTIF($A$6:$A$505,A142)&gt;1,"Doublon ID",IF(COUNTIF(Catalogue!$A$6:$A$505,B142)&lt;&gt;1,"Code inconnu ou doublon",IF(NOT(ISNUMBER(E142)),"À vérifier",IF(AND(ISNUMBER(D142),E142&lt;D142),"Dates à corriger",IF(E142&lt;Parametres!$B$6,"Périmé",IF(E142&lt;=Parametres!$B$6+Parametres!$B$7,"Échéance proche","Valide")))))))</x:f>
      </x:c>
    </x:row>
    <x:row r="143" ht="23" customHeight="1">
      <x:c r="A143" s="38"/>
      <x:c r="B143" s="38"/>
      <x:c r="C143" s="38"/>
      <x:c r="D143" s="50"/>
      <x:c r="E143" s="50"/>
      <x:c r="F143" s="38"/>
      <x:c r="G143" s="38"/>
      <x:c r="H143" s="47" t="str">
        <x:f>IF(A143="","",IF(COUNTIF($A$6:$A$505,A143)&gt;1,"Doublon ID",IF(COUNTIF(Catalogue!$A$6:$A$505,B143)&lt;&gt;1,"Code inconnu ou doublon",IF(NOT(ISNUMBER(E143)),"À vérifier",IF(AND(ISNUMBER(D143),E143&lt;D143),"Dates à corriger",IF(E143&lt;Parametres!$B$6,"Périmé",IF(E143&lt;=Parametres!$B$6+Parametres!$B$7,"Échéance proche","Valide")))))))</x:f>
      </x:c>
    </x:row>
    <x:row r="144" ht="23" customHeight="1">
      <x:c r="A144" s="38"/>
      <x:c r="B144" s="38"/>
      <x:c r="C144" s="38"/>
      <x:c r="D144" s="50"/>
      <x:c r="E144" s="50"/>
      <x:c r="F144" s="38"/>
      <x:c r="G144" s="38"/>
      <x:c r="H144" s="47" t="str">
        <x:f>IF(A144="","",IF(COUNTIF($A$6:$A$505,A144)&gt;1,"Doublon ID",IF(COUNTIF(Catalogue!$A$6:$A$505,B144)&lt;&gt;1,"Code inconnu ou doublon",IF(NOT(ISNUMBER(E144)),"À vérifier",IF(AND(ISNUMBER(D144),E144&lt;D144),"Dates à corriger",IF(E144&lt;Parametres!$B$6,"Périmé",IF(E144&lt;=Parametres!$B$6+Parametres!$B$7,"Échéance proche","Valide")))))))</x:f>
      </x:c>
    </x:row>
    <x:row r="145" ht="23" customHeight="1">
      <x:c r="A145" s="38"/>
      <x:c r="B145" s="38"/>
      <x:c r="C145" s="38"/>
      <x:c r="D145" s="50"/>
      <x:c r="E145" s="50"/>
      <x:c r="F145" s="38"/>
      <x:c r="G145" s="38"/>
      <x:c r="H145" s="47" t="str">
        <x:f>IF(A145="","",IF(COUNTIF($A$6:$A$505,A145)&gt;1,"Doublon ID",IF(COUNTIF(Catalogue!$A$6:$A$505,B145)&lt;&gt;1,"Code inconnu ou doublon",IF(NOT(ISNUMBER(E145)),"À vérifier",IF(AND(ISNUMBER(D145),E145&lt;D145),"Dates à corriger",IF(E145&lt;Parametres!$B$6,"Périmé",IF(E145&lt;=Parametres!$B$6+Parametres!$B$7,"Échéance proche","Valide")))))))</x:f>
      </x:c>
    </x:row>
    <x:row r="146" ht="23" customHeight="1">
      <x:c r="A146" s="38"/>
      <x:c r="B146" s="38"/>
      <x:c r="C146" s="38"/>
      <x:c r="D146" s="50"/>
      <x:c r="E146" s="50"/>
      <x:c r="F146" s="38"/>
      <x:c r="G146" s="38"/>
      <x:c r="H146" s="47" t="str">
        <x:f>IF(A146="","",IF(COUNTIF($A$6:$A$505,A146)&gt;1,"Doublon ID",IF(COUNTIF(Catalogue!$A$6:$A$505,B146)&lt;&gt;1,"Code inconnu ou doublon",IF(NOT(ISNUMBER(E146)),"À vérifier",IF(AND(ISNUMBER(D146),E146&lt;D146),"Dates à corriger",IF(E146&lt;Parametres!$B$6,"Périmé",IF(E146&lt;=Parametres!$B$6+Parametres!$B$7,"Échéance proche","Valide")))))))</x:f>
      </x:c>
    </x:row>
    <x:row r="147" ht="23" customHeight="1">
      <x:c r="A147" s="38"/>
      <x:c r="B147" s="38"/>
      <x:c r="C147" s="38"/>
      <x:c r="D147" s="50"/>
      <x:c r="E147" s="50"/>
      <x:c r="F147" s="38"/>
      <x:c r="G147" s="38"/>
      <x:c r="H147" s="47" t="str">
        <x:f>IF(A147="","",IF(COUNTIF($A$6:$A$505,A147)&gt;1,"Doublon ID",IF(COUNTIF(Catalogue!$A$6:$A$505,B147)&lt;&gt;1,"Code inconnu ou doublon",IF(NOT(ISNUMBER(E147)),"À vérifier",IF(AND(ISNUMBER(D147),E147&lt;D147),"Dates à corriger",IF(E147&lt;Parametres!$B$6,"Périmé",IF(E147&lt;=Parametres!$B$6+Parametres!$B$7,"Échéance proche","Valide")))))))</x:f>
      </x:c>
    </x:row>
    <x:row r="148" ht="23" customHeight="1">
      <x:c r="A148" s="38"/>
      <x:c r="B148" s="38"/>
      <x:c r="C148" s="38"/>
      <x:c r="D148" s="50"/>
      <x:c r="E148" s="50"/>
      <x:c r="F148" s="38"/>
      <x:c r="G148" s="38"/>
      <x:c r="H148" s="47" t="str">
        <x:f>IF(A148="","",IF(COUNTIF($A$6:$A$505,A148)&gt;1,"Doublon ID",IF(COUNTIF(Catalogue!$A$6:$A$505,B148)&lt;&gt;1,"Code inconnu ou doublon",IF(NOT(ISNUMBER(E148)),"À vérifier",IF(AND(ISNUMBER(D148),E148&lt;D148),"Dates à corriger",IF(E148&lt;Parametres!$B$6,"Périmé",IF(E148&lt;=Parametres!$B$6+Parametres!$B$7,"Échéance proche","Valide")))))))</x:f>
      </x:c>
    </x:row>
    <x:row r="149" ht="23" customHeight="1">
      <x:c r="A149" s="38"/>
      <x:c r="B149" s="38"/>
      <x:c r="C149" s="38"/>
      <x:c r="D149" s="50"/>
      <x:c r="E149" s="50"/>
      <x:c r="F149" s="38"/>
      <x:c r="G149" s="38"/>
      <x:c r="H149" s="47" t="str">
        <x:f>IF(A149="","",IF(COUNTIF($A$6:$A$505,A149)&gt;1,"Doublon ID",IF(COUNTIF(Catalogue!$A$6:$A$505,B149)&lt;&gt;1,"Code inconnu ou doublon",IF(NOT(ISNUMBER(E149)),"À vérifier",IF(AND(ISNUMBER(D149),E149&lt;D149),"Dates à corriger",IF(E149&lt;Parametres!$B$6,"Périmé",IF(E149&lt;=Parametres!$B$6+Parametres!$B$7,"Échéance proche","Valide")))))))</x:f>
      </x:c>
    </x:row>
    <x:row r="150" ht="23" customHeight="1">
      <x:c r="A150" s="38"/>
      <x:c r="B150" s="38"/>
      <x:c r="C150" s="38"/>
      <x:c r="D150" s="50"/>
      <x:c r="E150" s="50"/>
      <x:c r="F150" s="38"/>
      <x:c r="G150" s="38"/>
      <x:c r="H150" s="47" t="str">
        <x:f>IF(A150="","",IF(COUNTIF($A$6:$A$505,A150)&gt;1,"Doublon ID",IF(COUNTIF(Catalogue!$A$6:$A$505,B150)&lt;&gt;1,"Code inconnu ou doublon",IF(NOT(ISNUMBER(E150)),"À vérifier",IF(AND(ISNUMBER(D150),E150&lt;D150),"Dates à corriger",IF(E150&lt;Parametres!$B$6,"Périmé",IF(E150&lt;=Parametres!$B$6+Parametres!$B$7,"Échéance proche","Valide")))))))</x:f>
      </x:c>
    </x:row>
    <x:row r="151" ht="23" customHeight="1">
      <x:c r="A151" s="38"/>
      <x:c r="B151" s="38"/>
      <x:c r="C151" s="38"/>
      <x:c r="D151" s="50"/>
      <x:c r="E151" s="50"/>
      <x:c r="F151" s="38"/>
      <x:c r="G151" s="38"/>
      <x:c r="H151" s="47" t="str">
        <x:f>IF(A151="","",IF(COUNTIF($A$6:$A$505,A151)&gt;1,"Doublon ID",IF(COUNTIF(Catalogue!$A$6:$A$505,B151)&lt;&gt;1,"Code inconnu ou doublon",IF(NOT(ISNUMBER(E151)),"À vérifier",IF(AND(ISNUMBER(D151),E151&lt;D151),"Dates à corriger",IF(E151&lt;Parametres!$B$6,"Périmé",IF(E151&lt;=Parametres!$B$6+Parametres!$B$7,"Échéance proche","Valide")))))))</x:f>
      </x:c>
    </x:row>
    <x:row r="152" ht="23" customHeight="1">
      <x:c r="A152" s="38"/>
      <x:c r="B152" s="38"/>
      <x:c r="C152" s="38"/>
      <x:c r="D152" s="50"/>
      <x:c r="E152" s="50"/>
      <x:c r="F152" s="38"/>
      <x:c r="G152" s="38"/>
      <x:c r="H152" s="47" t="str">
        <x:f>IF(A152="","",IF(COUNTIF($A$6:$A$505,A152)&gt;1,"Doublon ID",IF(COUNTIF(Catalogue!$A$6:$A$505,B152)&lt;&gt;1,"Code inconnu ou doublon",IF(NOT(ISNUMBER(E152)),"À vérifier",IF(AND(ISNUMBER(D152),E152&lt;D152),"Dates à corriger",IF(E152&lt;Parametres!$B$6,"Périmé",IF(E152&lt;=Parametres!$B$6+Parametres!$B$7,"Échéance proche","Valide")))))))</x:f>
      </x:c>
    </x:row>
    <x:row r="153" ht="23" customHeight="1">
      <x:c r="A153" s="38"/>
      <x:c r="B153" s="38"/>
      <x:c r="C153" s="38"/>
      <x:c r="D153" s="50"/>
      <x:c r="E153" s="50"/>
      <x:c r="F153" s="38"/>
      <x:c r="G153" s="38"/>
      <x:c r="H153" s="47" t="str">
        <x:f>IF(A153="","",IF(COUNTIF($A$6:$A$505,A153)&gt;1,"Doublon ID",IF(COUNTIF(Catalogue!$A$6:$A$505,B153)&lt;&gt;1,"Code inconnu ou doublon",IF(NOT(ISNUMBER(E153)),"À vérifier",IF(AND(ISNUMBER(D153),E153&lt;D153),"Dates à corriger",IF(E153&lt;Parametres!$B$6,"Périmé",IF(E153&lt;=Parametres!$B$6+Parametres!$B$7,"Échéance proche","Valide")))))))</x:f>
      </x:c>
    </x:row>
    <x:row r="154" ht="23" customHeight="1">
      <x:c r="A154" s="38"/>
      <x:c r="B154" s="38"/>
      <x:c r="C154" s="38"/>
      <x:c r="D154" s="50"/>
      <x:c r="E154" s="50"/>
      <x:c r="F154" s="38"/>
      <x:c r="G154" s="38"/>
      <x:c r="H154" s="47" t="str">
        <x:f>IF(A154="","",IF(COUNTIF($A$6:$A$505,A154)&gt;1,"Doublon ID",IF(COUNTIF(Catalogue!$A$6:$A$505,B154)&lt;&gt;1,"Code inconnu ou doublon",IF(NOT(ISNUMBER(E154)),"À vérifier",IF(AND(ISNUMBER(D154),E154&lt;D154),"Dates à corriger",IF(E154&lt;Parametres!$B$6,"Périmé",IF(E154&lt;=Parametres!$B$6+Parametres!$B$7,"Échéance proche","Valide")))))))</x:f>
      </x:c>
    </x:row>
    <x:row r="155" ht="23" customHeight="1">
      <x:c r="A155" s="38"/>
      <x:c r="B155" s="38"/>
      <x:c r="C155" s="38"/>
      <x:c r="D155" s="50"/>
      <x:c r="E155" s="50"/>
      <x:c r="F155" s="38"/>
      <x:c r="G155" s="38"/>
      <x:c r="H155" s="47" t="str">
        <x:f>IF(A155="","",IF(COUNTIF($A$6:$A$505,A155)&gt;1,"Doublon ID",IF(COUNTIF(Catalogue!$A$6:$A$505,B155)&lt;&gt;1,"Code inconnu ou doublon",IF(NOT(ISNUMBER(E155)),"À vérifier",IF(AND(ISNUMBER(D155),E155&lt;D155),"Dates à corriger",IF(E155&lt;Parametres!$B$6,"Périmé",IF(E155&lt;=Parametres!$B$6+Parametres!$B$7,"Échéance proche","Valide")))))))</x:f>
      </x:c>
    </x:row>
    <x:row r="156" ht="23" customHeight="1">
      <x:c r="A156" s="38"/>
      <x:c r="B156" s="38"/>
      <x:c r="C156" s="38"/>
      <x:c r="D156" s="50"/>
      <x:c r="E156" s="50"/>
      <x:c r="F156" s="38"/>
      <x:c r="G156" s="38"/>
      <x:c r="H156" s="47" t="str">
        <x:f>IF(A156="","",IF(COUNTIF($A$6:$A$505,A156)&gt;1,"Doublon ID",IF(COUNTIF(Catalogue!$A$6:$A$505,B156)&lt;&gt;1,"Code inconnu ou doublon",IF(NOT(ISNUMBER(E156)),"À vérifier",IF(AND(ISNUMBER(D156),E156&lt;D156),"Dates à corriger",IF(E156&lt;Parametres!$B$6,"Périmé",IF(E156&lt;=Parametres!$B$6+Parametres!$B$7,"Échéance proche","Valide")))))))</x:f>
      </x:c>
    </x:row>
    <x:row r="157" ht="23" customHeight="1">
      <x:c r="A157" s="38"/>
      <x:c r="B157" s="38"/>
      <x:c r="C157" s="38"/>
      <x:c r="D157" s="50"/>
      <x:c r="E157" s="50"/>
      <x:c r="F157" s="38"/>
      <x:c r="G157" s="38"/>
      <x:c r="H157" s="47" t="str">
        <x:f>IF(A157="","",IF(COUNTIF($A$6:$A$505,A157)&gt;1,"Doublon ID",IF(COUNTIF(Catalogue!$A$6:$A$505,B157)&lt;&gt;1,"Code inconnu ou doublon",IF(NOT(ISNUMBER(E157)),"À vérifier",IF(AND(ISNUMBER(D157),E157&lt;D157),"Dates à corriger",IF(E157&lt;Parametres!$B$6,"Périmé",IF(E157&lt;=Parametres!$B$6+Parametres!$B$7,"Échéance proche","Valide")))))))</x:f>
      </x:c>
    </x:row>
    <x:row r="158" ht="23" customHeight="1">
      <x:c r="A158" s="38"/>
      <x:c r="B158" s="38"/>
      <x:c r="C158" s="38"/>
      <x:c r="D158" s="50"/>
      <x:c r="E158" s="50"/>
      <x:c r="F158" s="38"/>
      <x:c r="G158" s="38"/>
      <x:c r="H158" s="47" t="str">
        <x:f>IF(A158="","",IF(COUNTIF($A$6:$A$505,A158)&gt;1,"Doublon ID",IF(COUNTIF(Catalogue!$A$6:$A$505,B158)&lt;&gt;1,"Code inconnu ou doublon",IF(NOT(ISNUMBER(E158)),"À vérifier",IF(AND(ISNUMBER(D158),E158&lt;D158),"Dates à corriger",IF(E158&lt;Parametres!$B$6,"Périmé",IF(E158&lt;=Parametres!$B$6+Parametres!$B$7,"Échéance proche","Valide")))))))</x:f>
      </x:c>
    </x:row>
    <x:row r="159" ht="23" customHeight="1">
      <x:c r="A159" s="38"/>
      <x:c r="B159" s="38"/>
      <x:c r="C159" s="38"/>
      <x:c r="D159" s="50"/>
      <x:c r="E159" s="50"/>
      <x:c r="F159" s="38"/>
      <x:c r="G159" s="38"/>
      <x:c r="H159" s="47" t="str">
        <x:f>IF(A159="","",IF(COUNTIF($A$6:$A$505,A159)&gt;1,"Doublon ID",IF(COUNTIF(Catalogue!$A$6:$A$505,B159)&lt;&gt;1,"Code inconnu ou doublon",IF(NOT(ISNUMBER(E159)),"À vérifier",IF(AND(ISNUMBER(D159),E159&lt;D159),"Dates à corriger",IF(E159&lt;Parametres!$B$6,"Périmé",IF(E159&lt;=Parametres!$B$6+Parametres!$B$7,"Échéance proche","Valide")))))))</x:f>
      </x:c>
    </x:row>
    <x:row r="160" ht="23" customHeight="1">
      <x:c r="A160" s="38"/>
      <x:c r="B160" s="38"/>
      <x:c r="C160" s="38"/>
      <x:c r="D160" s="50"/>
      <x:c r="E160" s="50"/>
      <x:c r="F160" s="38"/>
      <x:c r="G160" s="38"/>
      <x:c r="H160" s="47" t="str">
        <x:f>IF(A160="","",IF(COUNTIF($A$6:$A$505,A160)&gt;1,"Doublon ID",IF(COUNTIF(Catalogue!$A$6:$A$505,B160)&lt;&gt;1,"Code inconnu ou doublon",IF(NOT(ISNUMBER(E160)),"À vérifier",IF(AND(ISNUMBER(D160),E160&lt;D160),"Dates à corriger",IF(E160&lt;Parametres!$B$6,"Périmé",IF(E160&lt;=Parametres!$B$6+Parametres!$B$7,"Échéance proche","Valide")))))))</x:f>
      </x:c>
    </x:row>
    <x:row r="161" ht="23" customHeight="1">
      <x:c r="A161" s="38"/>
      <x:c r="B161" s="38"/>
      <x:c r="C161" s="38"/>
      <x:c r="D161" s="50"/>
      <x:c r="E161" s="50"/>
      <x:c r="F161" s="38"/>
      <x:c r="G161" s="38"/>
      <x:c r="H161" s="47" t="str">
        <x:f>IF(A161="","",IF(COUNTIF($A$6:$A$505,A161)&gt;1,"Doublon ID",IF(COUNTIF(Catalogue!$A$6:$A$505,B161)&lt;&gt;1,"Code inconnu ou doublon",IF(NOT(ISNUMBER(E161)),"À vérifier",IF(AND(ISNUMBER(D161),E161&lt;D161),"Dates à corriger",IF(E161&lt;Parametres!$B$6,"Périmé",IF(E161&lt;=Parametres!$B$6+Parametres!$B$7,"Échéance proche","Valide")))))))</x:f>
      </x:c>
    </x:row>
    <x:row r="162" ht="23" customHeight="1">
      <x:c r="A162" s="38"/>
      <x:c r="B162" s="38"/>
      <x:c r="C162" s="38"/>
      <x:c r="D162" s="50"/>
      <x:c r="E162" s="50"/>
      <x:c r="F162" s="38"/>
      <x:c r="G162" s="38"/>
      <x:c r="H162" s="47" t="str">
        <x:f>IF(A162="","",IF(COUNTIF($A$6:$A$505,A162)&gt;1,"Doublon ID",IF(COUNTIF(Catalogue!$A$6:$A$505,B162)&lt;&gt;1,"Code inconnu ou doublon",IF(NOT(ISNUMBER(E162)),"À vérifier",IF(AND(ISNUMBER(D162),E162&lt;D162),"Dates à corriger",IF(E162&lt;Parametres!$B$6,"Périmé",IF(E162&lt;=Parametres!$B$6+Parametres!$B$7,"Échéance proche","Valide")))))))</x:f>
      </x:c>
    </x:row>
    <x:row r="163" ht="23" customHeight="1">
      <x:c r="A163" s="38"/>
      <x:c r="B163" s="38"/>
      <x:c r="C163" s="38"/>
      <x:c r="D163" s="50"/>
      <x:c r="E163" s="50"/>
      <x:c r="F163" s="38"/>
      <x:c r="G163" s="38"/>
      <x:c r="H163" s="47" t="str">
        <x:f>IF(A163="","",IF(COUNTIF($A$6:$A$505,A163)&gt;1,"Doublon ID",IF(COUNTIF(Catalogue!$A$6:$A$505,B163)&lt;&gt;1,"Code inconnu ou doublon",IF(NOT(ISNUMBER(E163)),"À vérifier",IF(AND(ISNUMBER(D163),E163&lt;D163),"Dates à corriger",IF(E163&lt;Parametres!$B$6,"Périmé",IF(E163&lt;=Parametres!$B$6+Parametres!$B$7,"Échéance proche","Valide")))))))</x:f>
      </x:c>
    </x:row>
    <x:row r="164" ht="23" customHeight="1">
      <x:c r="A164" s="38"/>
      <x:c r="B164" s="38"/>
      <x:c r="C164" s="38"/>
      <x:c r="D164" s="50"/>
      <x:c r="E164" s="50"/>
      <x:c r="F164" s="38"/>
      <x:c r="G164" s="38"/>
      <x:c r="H164" s="47" t="str">
        <x:f>IF(A164="","",IF(COUNTIF($A$6:$A$505,A164)&gt;1,"Doublon ID",IF(COUNTIF(Catalogue!$A$6:$A$505,B164)&lt;&gt;1,"Code inconnu ou doublon",IF(NOT(ISNUMBER(E164)),"À vérifier",IF(AND(ISNUMBER(D164),E164&lt;D164),"Dates à corriger",IF(E164&lt;Parametres!$B$6,"Périmé",IF(E164&lt;=Parametres!$B$6+Parametres!$B$7,"Échéance proche","Valide")))))))</x:f>
      </x:c>
    </x:row>
    <x:row r="165" ht="23" customHeight="1">
      <x:c r="A165" s="38"/>
      <x:c r="B165" s="38"/>
      <x:c r="C165" s="38"/>
      <x:c r="D165" s="50"/>
      <x:c r="E165" s="50"/>
      <x:c r="F165" s="38"/>
      <x:c r="G165" s="38"/>
      <x:c r="H165" s="47" t="str">
        <x:f>IF(A165="","",IF(COUNTIF($A$6:$A$505,A165)&gt;1,"Doublon ID",IF(COUNTIF(Catalogue!$A$6:$A$505,B165)&lt;&gt;1,"Code inconnu ou doublon",IF(NOT(ISNUMBER(E165)),"À vérifier",IF(AND(ISNUMBER(D165),E165&lt;D165),"Dates à corriger",IF(E165&lt;Parametres!$B$6,"Périmé",IF(E165&lt;=Parametres!$B$6+Parametres!$B$7,"Échéance proche","Valide")))))))</x:f>
      </x:c>
    </x:row>
    <x:row r="166" ht="23" customHeight="1">
      <x:c r="A166" s="38"/>
      <x:c r="B166" s="38"/>
      <x:c r="C166" s="38"/>
      <x:c r="D166" s="50"/>
      <x:c r="E166" s="50"/>
      <x:c r="F166" s="38"/>
      <x:c r="G166" s="38"/>
      <x:c r="H166" s="47" t="str">
        <x:f>IF(A166="","",IF(COUNTIF($A$6:$A$505,A166)&gt;1,"Doublon ID",IF(COUNTIF(Catalogue!$A$6:$A$505,B166)&lt;&gt;1,"Code inconnu ou doublon",IF(NOT(ISNUMBER(E166)),"À vérifier",IF(AND(ISNUMBER(D166),E166&lt;D166),"Dates à corriger",IF(E166&lt;Parametres!$B$6,"Périmé",IF(E166&lt;=Parametres!$B$6+Parametres!$B$7,"Échéance proche","Valide")))))))</x:f>
      </x:c>
    </x:row>
    <x:row r="167" ht="23" customHeight="1">
      <x:c r="A167" s="38"/>
      <x:c r="B167" s="38"/>
      <x:c r="C167" s="38"/>
      <x:c r="D167" s="50"/>
      <x:c r="E167" s="50"/>
      <x:c r="F167" s="38"/>
      <x:c r="G167" s="38"/>
      <x:c r="H167" s="47" t="str">
        <x:f>IF(A167="","",IF(COUNTIF($A$6:$A$505,A167)&gt;1,"Doublon ID",IF(COUNTIF(Catalogue!$A$6:$A$505,B167)&lt;&gt;1,"Code inconnu ou doublon",IF(NOT(ISNUMBER(E167)),"À vérifier",IF(AND(ISNUMBER(D167),E167&lt;D167),"Dates à corriger",IF(E167&lt;Parametres!$B$6,"Périmé",IF(E167&lt;=Parametres!$B$6+Parametres!$B$7,"Échéance proche","Valide")))))))</x:f>
      </x:c>
    </x:row>
    <x:row r="168" ht="23" customHeight="1">
      <x:c r="A168" s="38"/>
      <x:c r="B168" s="38"/>
      <x:c r="C168" s="38"/>
      <x:c r="D168" s="50"/>
      <x:c r="E168" s="50"/>
      <x:c r="F168" s="38"/>
      <x:c r="G168" s="38"/>
      <x:c r="H168" s="47" t="str">
        <x:f>IF(A168="","",IF(COUNTIF($A$6:$A$505,A168)&gt;1,"Doublon ID",IF(COUNTIF(Catalogue!$A$6:$A$505,B168)&lt;&gt;1,"Code inconnu ou doublon",IF(NOT(ISNUMBER(E168)),"À vérifier",IF(AND(ISNUMBER(D168),E168&lt;D168),"Dates à corriger",IF(E168&lt;Parametres!$B$6,"Périmé",IF(E168&lt;=Parametres!$B$6+Parametres!$B$7,"Échéance proche","Valide")))))))</x:f>
      </x:c>
    </x:row>
    <x:row r="169" ht="23" customHeight="1">
      <x:c r="A169" s="38"/>
      <x:c r="B169" s="38"/>
      <x:c r="C169" s="38"/>
      <x:c r="D169" s="50"/>
      <x:c r="E169" s="50"/>
      <x:c r="F169" s="38"/>
      <x:c r="G169" s="38"/>
      <x:c r="H169" s="47" t="str">
        <x:f>IF(A169="","",IF(COUNTIF($A$6:$A$505,A169)&gt;1,"Doublon ID",IF(COUNTIF(Catalogue!$A$6:$A$505,B169)&lt;&gt;1,"Code inconnu ou doublon",IF(NOT(ISNUMBER(E169)),"À vérifier",IF(AND(ISNUMBER(D169),E169&lt;D169),"Dates à corriger",IF(E169&lt;Parametres!$B$6,"Périmé",IF(E169&lt;=Parametres!$B$6+Parametres!$B$7,"Échéance proche","Valide")))))))</x:f>
      </x:c>
    </x:row>
    <x:row r="170" ht="23" customHeight="1">
      <x:c r="A170" s="38"/>
      <x:c r="B170" s="38"/>
      <x:c r="C170" s="38"/>
      <x:c r="D170" s="50"/>
      <x:c r="E170" s="50"/>
      <x:c r="F170" s="38"/>
      <x:c r="G170" s="38"/>
      <x:c r="H170" s="47" t="str">
        <x:f>IF(A170="","",IF(COUNTIF($A$6:$A$505,A170)&gt;1,"Doublon ID",IF(COUNTIF(Catalogue!$A$6:$A$505,B170)&lt;&gt;1,"Code inconnu ou doublon",IF(NOT(ISNUMBER(E170)),"À vérifier",IF(AND(ISNUMBER(D170),E170&lt;D170),"Dates à corriger",IF(E170&lt;Parametres!$B$6,"Périmé",IF(E170&lt;=Parametres!$B$6+Parametres!$B$7,"Échéance proche","Valide")))))))</x:f>
      </x:c>
    </x:row>
    <x:row r="171" ht="23" customHeight="1">
      <x:c r="A171" s="38"/>
      <x:c r="B171" s="38"/>
      <x:c r="C171" s="38"/>
      <x:c r="D171" s="50"/>
      <x:c r="E171" s="50"/>
      <x:c r="F171" s="38"/>
      <x:c r="G171" s="38"/>
      <x:c r="H171" s="47" t="str">
        <x:f>IF(A171="","",IF(COUNTIF($A$6:$A$505,A171)&gt;1,"Doublon ID",IF(COUNTIF(Catalogue!$A$6:$A$505,B171)&lt;&gt;1,"Code inconnu ou doublon",IF(NOT(ISNUMBER(E171)),"À vérifier",IF(AND(ISNUMBER(D171),E171&lt;D171),"Dates à corriger",IF(E171&lt;Parametres!$B$6,"Périmé",IF(E171&lt;=Parametres!$B$6+Parametres!$B$7,"Échéance proche","Valide")))))))</x:f>
      </x:c>
    </x:row>
    <x:row r="172" ht="23" customHeight="1">
      <x:c r="A172" s="38"/>
      <x:c r="B172" s="38"/>
      <x:c r="C172" s="38"/>
      <x:c r="D172" s="50"/>
      <x:c r="E172" s="50"/>
      <x:c r="F172" s="38"/>
      <x:c r="G172" s="38"/>
      <x:c r="H172" s="47" t="str">
        <x:f>IF(A172="","",IF(COUNTIF($A$6:$A$505,A172)&gt;1,"Doublon ID",IF(COUNTIF(Catalogue!$A$6:$A$505,B172)&lt;&gt;1,"Code inconnu ou doublon",IF(NOT(ISNUMBER(E172)),"À vérifier",IF(AND(ISNUMBER(D172),E172&lt;D172),"Dates à corriger",IF(E172&lt;Parametres!$B$6,"Périmé",IF(E172&lt;=Parametres!$B$6+Parametres!$B$7,"Échéance proche","Valide")))))))</x:f>
      </x:c>
    </x:row>
    <x:row r="173" ht="23" customHeight="1">
      <x:c r="A173" s="38"/>
      <x:c r="B173" s="38"/>
      <x:c r="C173" s="38"/>
      <x:c r="D173" s="50"/>
      <x:c r="E173" s="50"/>
      <x:c r="F173" s="38"/>
      <x:c r="G173" s="38"/>
      <x:c r="H173" s="47" t="str">
        <x:f>IF(A173="","",IF(COUNTIF($A$6:$A$505,A173)&gt;1,"Doublon ID",IF(COUNTIF(Catalogue!$A$6:$A$505,B173)&lt;&gt;1,"Code inconnu ou doublon",IF(NOT(ISNUMBER(E173)),"À vérifier",IF(AND(ISNUMBER(D173),E173&lt;D173),"Dates à corriger",IF(E173&lt;Parametres!$B$6,"Périmé",IF(E173&lt;=Parametres!$B$6+Parametres!$B$7,"Échéance proche","Valide")))))))</x:f>
      </x:c>
    </x:row>
    <x:row r="174" ht="23" customHeight="1">
      <x:c r="A174" s="38"/>
      <x:c r="B174" s="38"/>
      <x:c r="C174" s="38"/>
      <x:c r="D174" s="50"/>
      <x:c r="E174" s="50"/>
      <x:c r="F174" s="38"/>
      <x:c r="G174" s="38"/>
      <x:c r="H174" s="47" t="str">
        <x:f>IF(A174="","",IF(COUNTIF($A$6:$A$505,A174)&gt;1,"Doublon ID",IF(COUNTIF(Catalogue!$A$6:$A$505,B174)&lt;&gt;1,"Code inconnu ou doublon",IF(NOT(ISNUMBER(E174)),"À vérifier",IF(AND(ISNUMBER(D174),E174&lt;D174),"Dates à corriger",IF(E174&lt;Parametres!$B$6,"Périmé",IF(E174&lt;=Parametres!$B$6+Parametres!$B$7,"Échéance proche","Valide")))))))</x:f>
      </x:c>
    </x:row>
    <x:row r="175" ht="23" customHeight="1">
      <x:c r="A175" s="38"/>
      <x:c r="B175" s="38"/>
      <x:c r="C175" s="38"/>
      <x:c r="D175" s="50"/>
      <x:c r="E175" s="50"/>
      <x:c r="F175" s="38"/>
      <x:c r="G175" s="38"/>
      <x:c r="H175" s="47" t="str">
        <x:f>IF(A175="","",IF(COUNTIF($A$6:$A$505,A175)&gt;1,"Doublon ID",IF(COUNTIF(Catalogue!$A$6:$A$505,B175)&lt;&gt;1,"Code inconnu ou doublon",IF(NOT(ISNUMBER(E175)),"À vérifier",IF(AND(ISNUMBER(D175),E175&lt;D175),"Dates à corriger",IF(E175&lt;Parametres!$B$6,"Périmé",IF(E175&lt;=Parametres!$B$6+Parametres!$B$7,"Échéance proche","Valide")))))))</x:f>
      </x:c>
    </x:row>
    <x:row r="176" ht="23" customHeight="1">
      <x:c r="A176" s="38"/>
      <x:c r="B176" s="38"/>
      <x:c r="C176" s="38"/>
      <x:c r="D176" s="50"/>
      <x:c r="E176" s="50"/>
      <x:c r="F176" s="38"/>
      <x:c r="G176" s="38"/>
      <x:c r="H176" s="47" t="str">
        <x:f>IF(A176="","",IF(COUNTIF($A$6:$A$505,A176)&gt;1,"Doublon ID",IF(COUNTIF(Catalogue!$A$6:$A$505,B176)&lt;&gt;1,"Code inconnu ou doublon",IF(NOT(ISNUMBER(E176)),"À vérifier",IF(AND(ISNUMBER(D176),E176&lt;D176),"Dates à corriger",IF(E176&lt;Parametres!$B$6,"Périmé",IF(E176&lt;=Parametres!$B$6+Parametres!$B$7,"Échéance proche","Valide")))))))</x:f>
      </x:c>
    </x:row>
    <x:row r="177" ht="23" customHeight="1">
      <x:c r="A177" s="38"/>
      <x:c r="B177" s="38"/>
      <x:c r="C177" s="38"/>
      <x:c r="D177" s="50"/>
      <x:c r="E177" s="50"/>
      <x:c r="F177" s="38"/>
      <x:c r="G177" s="38"/>
      <x:c r="H177" s="47" t="str">
        <x:f>IF(A177="","",IF(COUNTIF($A$6:$A$505,A177)&gt;1,"Doublon ID",IF(COUNTIF(Catalogue!$A$6:$A$505,B177)&lt;&gt;1,"Code inconnu ou doublon",IF(NOT(ISNUMBER(E177)),"À vérifier",IF(AND(ISNUMBER(D177),E177&lt;D177),"Dates à corriger",IF(E177&lt;Parametres!$B$6,"Périmé",IF(E177&lt;=Parametres!$B$6+Parametres!$B$7,"Échéance proche","Valide")))))))</x:f>
      </x:c>
    </x:row>
    <x:row r="178" ht="23" customHeight="1">
      <x:c r="A178" s="38"/>
      <x:c r="B178" s="38"/>
      <x:c r="C178" s="38"/>
      <x:c r="D178" s="50"/>
      <x:c r="E178" s="50"/>
      <x:c r="F178" s="38"/>
      <x:c r="G178" s="38"/>
      <x:c r="H178" s="47" t="str">
        <x:f>IF(A178="","",IF(COUNTIF($A$6:$A$505,A178)&gt;1,"Doublon ID",IF(COUNTIF(Catalogue!$A$6:$A$505,B178)&lt;&gt;1,"Code inconnu ou doublon",IF(NOT(ISNUMBER(E178)),"À vérifier",IF(AND(ISNUMBER(D178),E178&lt;D178),"Dates à corriger",IF(E178&lt;Parametres!$B$6,"Périmé",IF(E178&lt;=Parametres!$B$6+Parametres!$B$7,"Échéance proche","Valide")))))))</x:f>
      </x:c>
    </x:row>
    <x:row r="179" ht="23" customHeight="1">
      <x:c r="A179" s="38"/>
      <x:c r="B179" s="38"/>
      <x:c r="C179" s="38"/>
      <x:c r="D179" s="50"/>
      <x:c r="E179" s="50"/>
      <x:c r="F179" s="38"/>
      <x:c r="G179" s="38"/>
      <x:c r="H179" s="47" t="str">
        <x:f>IF(A179="","",IF(COUNTIF($A$6:$A$505,A179)&gt;1,"Doublon ID",IF(COUNTIF(Catalogue!$A$6:$A$505,B179)&lt;&gt;1,"Code inconnu ou doublon",IF(NOT(ISNUMBER(E179)),"À vérifier",IF(AND(ISNUMBER(D179),E179&lt;D179),"Dates à corriger",IF(E179&lt;Parametres!$B$6,"Périmé",IF(E179&lt;=Parametres!$B$6+Parametres!$B$7,"Échéance proche","Valide")))))))</x:f>
      </x:c>
    </x:row>
    <x:row r="180" ht="23" customHeight="1">
      <x:c r="A180" s="38"/>
      <x:c r="B180" s="38"/>
      <x:c r="C180" s="38"/>
      <x:c r="D180" s="50"/>
      <x:c r="E180" s="50"/>
      <x:c r="F180" s="38"/>
      <x:c r="G180" s="38"/>
      <x:c r="H180" s="47" t="str">
        <x:f>IF(A180="","",IF(COUNTIF($A$6:$A$505,A180)&gt;1,"Doublon ID",IF(COUNTIF(Catalogue!$A$6:$A$505,B180)&lt;&gt;1,"Code inconnu ou doublon",IF(NOT(ISNUMBER(E180)),"À vérifier",IF(AND(ISNUMBER(D180),E180&lt;D180),"Dates à corriger",IF(E180&lt;Parametres!$B$6,"Périmé",IF(E180&lt;=Parametres!$B$6+Parametres!$B$7,"Échéance proche","Valide")))))))</x:f>
      </x:c>
    </x:row>
    <x:row r="181" ht="23" customHeight="1">
      <x:c r="A181" s="38"/>
      <x:c r="B181" s="38"/>
      <x:c r="C181" s="38"/>
      <x:c r="D181" s="50"/>
      <x:c r="E181" s="50"/>
      <x:c r="F181" s="38"/>
      <x:c r="G181" s="38"/>
      <x:c r="H181" s="47" t="str">
        <x:f>IF(A181="","",IF(COUNTIF($A$6:$A$505,A181)&gt;1,"Doublon ID",IF(COUNTIF(Catalogue!$A$6:$A$505,B181)&lt;&gt;1,"Code inconnu ou doublon",IF(NOT(ISNUMBER(E181)),"À vérifier",IF(AND(ISNUMBER(D181),E181&lt;D181),"Dates à corriger",IF(E181&lt;Parametres!$B$6,"Périmé",IF(E181&lt;=Parametres!$B$6+Parametres!$B$7,"Échéance proche","Valide")))))))</x:f>
      </x:c>
    </x:row>
    <x:row r="182" ht="23" customHeight="1">
      <x:c r="A182" s="38"/>
      <x:c r="B182" s="38"/>
      <x:c r="C182" s="38"/>
      <x:c r="D182" s="50"/>
      <x:c r="E182" s="50"/>
      <x:c r="F182" s="38"/>
      <x:c r="G182" s="38"/>
      <x:c r="H182" s="47" t="str">
        <x:f>IF(A182="","",IF(COUNTIF($A$6:$A$505,A182)&gt;1,"Doublon ID",IF(COUNTIF(Catalogue!$A$6:$A$505,B182)&lt;&gt;1,"Code inconnu ou doublon",IF(NOT(ISNUMBER(E182)),"À vérifier",IF(AND(ISNUMBER(D182),E182&lt;D182),"Dates à corriger",IF(E182&lt;Parametres!$B$6,"Périmé",IF(E182&lt;=Parametres!$B$6+Parametres!$B$7,"Échéance proche","Valide")))))))</x:f>
      </x:c>
    </x:row>
    <x:row r="183" ht="23" customHeight="1">
      <x:c r="A183" s="38"/>
      <x:c r="B183" s="38"/>
      <x:c r="C183" s="38"/>
      <x:c r="D183" s="50"/>
      <x:c r="E183" s="50"/>
      <x:c r="F183" s="38"/>
      <x:c r="G183" s="38"/>
      <x:c r="H183" s="47" t="str">
        <x:f>IF(A183="","",IF(COUNTIF($A$6:$A$505,A183)&gt;1,"Doublon ID",IF(COUNTIF(Catalogue!$A$6:$A$505,B183)&lt;&gt;1,"Code inconnu ou doublon",IF(NOT(ISNUMBER(E183)),"À vérifier",IF(AND(ISNUMBER(D183),E183&lt;D183),"Dates à corriger",IF(E183&lt;Parametres!$B$6,"Périmé",IF(E183&lt;=Parametres!$B$6+Parametres!$B$7,"Échéance proche","Valide")))))))</x:f>
      </x:c>
    </x:row>
    <x:row r="184" ht="23" customHeight="1">
      <x:c r="A184" s="38"/>
      <x:c r="B184" s="38"/>
      <x:c r="C184" s="38"/>
      <x:c r="D184" s="50"/>
      <x:c r="E184" s="50"/>
      <x:c r="F184" s="38"/>
      <x:c r="G184" s="38"/>
      <x:c r="H184" s="47" t="str">
        <x:f>IF(A184="","",IF(COUNTIF($A$6:$A$505,A184)&gt;1,"Doublon ID",IF(COUNTIF(Catalogue!$A$6:$A$505,B184)&lt;&gt;1,"Code inconnu ou doublon",IF(NOT(ISNUMBER(E184)),"À vérifier",IF(AND(ISNUMBER(D184),E184&lt;D184),"Dates à corriger",IF(E184&lt;Parametres!$B$6,"Périmé",IF(E184&lt;=Parametres!$B$6+Parametres!$B$7,"Échéance proche","Valide")))))))</x:f>
      </x:c>
    </x:row>
    <x:row r="185" ht="23" customHeight="1">
      <x:c r="A185" s="38"/>
      <x:c r="B185" s="38"/>
      <x:c r="C185" s="38"/>
      <x:c r="D185" s="50"/>
      <x:c r="E185" s="50"/>
      <x:c r="F185" s="38"/>
      <x:c r="G185" s="38"/>
      <x:c r="H185" s="47" t="str">
        <x:f>IF(A185="","",IF(COUNTIF($A$6:$A$505,A185)&gt;1,"Doublon ID",IF(COUNTIF(Catalogue!$A$6:$A$505,B185)&lt;&gt;1,"Code inconnu ou doublon",IF(NOT(ISNUMBER(E185)),"À vérifier",IF(AND(ISNUMBER(D185),E185&lt;D185),"Dates à corriger",IF(E185&lt;Parametres!$B$6,"Périmé",IF(E185&lt;=Parametres!$B$6+Parametres!$B$7,"Échéance proche","Valide")))))))</x:f>
      </x:c>
    </x:row>
    <x:row r="186" ht="23" customHeight="1">
      <x:c r="A186" s="38"/>
      <x:c r="B186" s="38"/>
      <x:c r="C186" s="38"/>
      <x:c r="D186" s="50"/>
      <x:c r="E186" s="50"/>
      <x:c r="F186" s="38"/>
      <x:c r="G186" s="38"/>
      <x:c r="H186" s="47" t="str">
        <x:f>IF(A186="","",IF(COUNTIF($A$6:$A$505,A186)&gt;1,"Doublon ID",IF(COUNTIF(Catalogue!$A$6:$A$505,B186)&lt;&gt;1,"Code inconnu ou doublon",IF(NOT(ISNUMBER(E186)),"À vérifier",IF(AND(ISNUMBER(D186),E186&lt;D186),"Dates à corriger",IF(E186&lt;Parametres!$B$6,"Périmé",IF(E186&lt;=Parametres!$B$6+Parametres!$B$7,"Échéance proche","Valide")))))))</x:f>
      </x:c>
    </x:row>
    <x:row r="187" ht="23" customHeight="1">
      <x:c r="A187" s="38"/>
      <x:c r="B187" s="38"/>
      <x:c r="C187" s="38"/>
      <x:c r="D187" s="50"/>
      <x:c r="E187" s="50"/>
      <x:c r="F187" s="38"/>
      <x:c r="G187" s="38"/>
      <x:c r="H187" s="47" t="str">
        <x:f>IF(A187="","",IF(COUNTIF($A$6:$A$505,A187)&gt;1,"Doublon ID",IF(COUNTIF(Catalogue!$A$6:$A$505,B187)&lt;&gt;1,"Code inconnu ou doublon",IF(NOT(ISNUMBER(E187)),"À vérifier",IF(AND(ISNUMBER(D187),E187&lt;D187),"Dates à corriger",IF(E187&lt;Parametres!$B$6,"Périmé",IF(E187&lt;=Parametres!$B$6+Parametres!$B$7,"Échéance proche","Valide")))))))</x:f>
      </x:c>
    </x:row>
    <x:row r="188" ht="23" customHeight="1">
      <x:c r="A188" s="38"/>
      <x:c r="B188" s="38"/>
      <x:c r="C188" s="38"/>
      <x:c r="D188" s="50"/>
      <x:c r="E188" s="50"/>
      <x:c r="F188" s="38"/>
      <x:c r="G188" s="38"/>
      <x:c r="H188" s="47" t="str">
        <x:f>IF(A188="","",IF(COUNTIF($A$6:$A$505,A188)&gt;1,"Doublon ID",IF(COUNTIF(Catalogue!$A$6:$A$505,B188)&lt;&gt;1,"Code inconnu ou doublon",IF(NOT(ISNUMBER(E188)),"À vérifier",IF(AND(ISNUMBER(D188),E188&lt;D188),"Dates à corriger",IF(E188&lt;Parametres!$B$6,"Périmé",IF(E188&lt;=Parametres!$B$6+Parametres!$B$7,"Échéance proche","Valide")))))))</x:f>
      </x:c>
    </x:row>
    <x:row r="189" ht="23" customHeight="1">
      <x:c r="A189" s="38"/>
      <x:c r="B189" s="38"/>
      <x:c r="C189" s="38"/>
      <x:c r="D189" s="50"/>
      <x:c r="E189" s="50"/>
      <x:c r="F189" s="38"/>
      <x:c r="G189" s="38"/>
      <x:c r="H189" s="47" t="str">
        <x:f>IF(A189="","",IF(COUNTIF($A$6:$A$505,A189)&gt;1,"Doublon ID",IF(COUNTIF(Catalogue!$A$6:$A$505,B189)&lt;&gt;1,"Code inconnu ou doublon",IF(NOT(ISNUMBER(E189)),"À vérifier",IF(AND(ISNUMBER(D189),E189&lt;D189),"Dates à corriger",IF(E189&lt;Parametres!$B$6,"Périmé",IF(E189&lt;=Parametres!$B$6+Parametres!$B$7,"Échéance proche","Valide")))))))</x:f>
      </x:c>
    </x:row>
    <x:row r="190" ht="23" customHeight="1">
      <x:c r="A190" s="38"/>
      <x:c r="B190" s="38"/>
      <x:c r="C190" s="38"/>
      <x:c r="D190" s="50"/>
      <x:c r="E190" s="50"/>
      <x:c r="F190" s="38"/>
      <x:c r="G190" s="38"/>
      <x:c r="H190" s="47" t="str">
        <x:f>IF(A190="","",IF(COUNTIF($A$6:$A$505,A190)&gt;1,"Doublon ID",IF(COUNTIF(Catalogue!$A$6:$A$505,B190)&lt;&gt;1,"Code inconnu ou doublon",IF(NOT(ISNUMBER(E190)),"À vérifier",IF(AND(ISNUMBER(D190),E190&lt;D190),"Dates à corriger",IF(E190&lt;Parametres!$B$6,"Périmé",IF(E190&lt;=Parametres!$B$6+Parametres!$B$7,"Échéance proche","Valide")))))))</x:f>
      </x:c>
    </x:row>
    <x:row r="191" ht="23" customHeight="1">
      <x:c r="A191" s="38"/>
      <x:c r="B191" s="38"/>
      <x:c r="C191" s="38"/>
      <x:c r="D191" s="50"/>
      <x:c r="E191" s="50"/>
      <x:c r="F191" s="38"/>
      <x:c r="G191" s="38"/>
      <x:c r="H191" s="47" t="str">
        <x:f>IF(A191="","",IF(COUNTIF($A$6:$A$505,A191)&gt;1,"Doublon ID",IF(COUNTIF(Catalogue!$A$6:$A$505,B191)&lt;&gt;1,"Code inconnu ou doublon",IF(NOT(ISNUMBER(E191)),"À vérifier",IF(AND(ISNUMBER(D191),E191&lt;D191),"Dates à corriger",IF(E191&lt;Parametres!$B$6,"Périmé",IF(E191&lt;=Parametres!$B$6+Parametres!$B$7,"Échéance proche","Valide")))))))</x:f>
      </x:c>
    </x:row>
    <x:row r="192" ht="23" customHeight="1">
      <x:c r="A192" s="38"/>
      <x:c r="B192" s="38"/>
      <x:c r="C192" s="38"/>
      <x:c r="D192" s="50"/>
      <x:c r="E192" s="50"/>
      <x:c r="F192" s="38"/>
      <x:c r="G192" s="38"/>
      <x:c r="H192" s="47" t="str">
        <x:f>IF(A192="","",IF(COUNTIF($A$6:$A$505,A192)&gt;1,"Doublon ID",IF(COUNTIF(Catalogue!$A$6:$A$505,B192)&lt;&gt;1,"Code inconnu ou doublon",IF(NOT(ISNUMBER(E192)),"À vérifier",IF(AND(ISNUMBER(D192),E192&lt;D192),"Dates à corriger",IF(E192&lt;Parametres!$B$6,"Périmé",IF(E192&lt;=Parametres!$B$6+Parametres!$B$7,"Échéance proche","Valide")))))))</x:f>
      </x:c>
    </x:row>
    <x:row r="193" ht="23" customHeight="1">
      <x:c r="A193" s="38"/>
      <x:c r="B193" s="38"/>
      <x:c r="C193" s="38"/>
      <x:c r="D193" s="50"/>
      <x:c r="E193" s="50"/>
      <x:c r="F193" s="38"/>
      <x:c r="G193" s="38"/>
      <x:c r="H193" s="47" t="str">
        <x:f>IF(A193="","",IF(COUNTIF($A$6:$A$505,A193)&gt;1,"Doublon ID",IF(COUNTIF(Catalogue!$A$6:$A$505,B193)&lt;&gt;1,"Code inconnu ou doublon",IF(NOT(ISNUMBER(E193)),"À vérifier",IF(AND(ISNUMBER(D193),E193&lt;D193),"Dates à corriger",IF(E193&lt;Parametres!$B$6,"Périmé",IF(E193&lt;=Parametres!$B$6+Parametres!$B$7,"Échéance proche","Valide")))))))</x:f>
      </x:c>
    </x:row>
    <x:row r="194" ht="23" customHeight="1">
      <x:c r="A194" s="38"/>
      <x:c r="B194" s="38"/>
      <x:c r="C194" s="38"/>
      <x:c r="D194" s="50"/>
      <x:c r="E194" s="50"/>
      <x:c r="F194" s="38"/>
      <x:c r="G194" s="38"/>
      <x:c r="H194" s="47" t="str">
        <x:f>IF(A194="","",IF(COUNTIF($A$6:$A$505,A194)&gt;1,"Doublon ID",IF(COUNTIF(Catalogue!$A$6:$A$505,B194)&lt;&gt;1,"Code inconnu ou doublon",IF(NOT(ISNUMBER(E194)),"À vérifier",IF(AND(ISNUMBER(D194),E194&lt;D194),"Dates à corriger",IF(E194&lt;Parametres!$B$6,"Périmé",IF(E194&lt;=Parametres!$B$6+Parametres!$B$7,"Échéance proche","Valide")))))))</x:f>
      </x:c>
    </x:row>
    <x:row r="195" ht="23" customHeight="1">
      <x:c r="A195" s="38"/>
      <x:c r="B195" s="38"/>
      <x:c r="C195" s="38"/>
      <x:c r="D195" s="50"/>
      <x:c r="E195" s="50"/>
      <x:c r="F195" s="38"/>
      <x:c r="G195" s="38"/>
      <x:c r="H195" s="47" t="str">
        <x:f>IF(A195="","",IF(COUNTIF($A$6:$A$505,A195)&gt;1,"Doublon ID",IF(COUNTIF(Catalogue!$A$6:$A$505,B195)&lt;&gt;1,"Code inconnu ou doublon",IF(NOT(ISNUMBER(E195)),"À vérifier",IF(AND(ISNUMBER(D195),E195&lt;D195),"Dates à corriger",IF(E195&lt;Parametres!$B$6,"Périmé",IF(E195&lt;=Parametres!$B$6+Parametres!$B$7,"Échéance proche","Valide")))))))</x:f>
      </x:c>
    </x:row>
    <x:row r="196" ht="23" customHeight="1">
      <x:c r="A196" s="38"/>
      <x:c r="B196" s="38"/>
      <x:c r="C196" s="38"/>
      <x:c r="D196" s="50"/>
      <x:c r="E196" s="50"/>
      <x:c r="F196" s="38"/>
      <x:c r="G196" s="38"/>
      <x:c r="H196" s="47" t="str">
        <x:f>IF(A196="","",IF(COUNTIF($A$6:$A$505,A196)&gt;1,"Doublon ID",IF(COUNTIF(Catalogue!$A$6:$A$505,B196)&lt;&gt;1,"Code inconnu ou doublon",IF(NOT(ISNUMBER(E196)),"À vérifier",IF(AND(ISNUMBER(D196),E196&lt;D196),"Dates à corriger",IF(E196&lt;Parametres!$B$6,"Périmé",IF(E196&lt;=Parametres!$B$6+Parametres!$B$7,"Échéance proche","Valide")))))))</x:f>
      </x:c>
    </x:row>
    <x:row r="197" ht="23" customHeight="1">
      <x:c r="A197" s="38"/>
      <x:c r="B197" s="38"/>
      <x:c r="C197" s="38"/>
      <x:c r="D197" s="50"/>
      <x:c r="E197" s="50"/>
      <x:c r="F197" s="38"/>
      <x:c r="G197" s="38"/>
      <x:c r="H197" s="47" t="str">
        <x:f>IF(A197="","",IF(COUNTIF($A$6:$A$505,A197)&gt;1,"Doublon ID",IF(COUNTIF(Catalogue!$A$6:$A$505,B197)&lt;&gt;1,"Code inconnu ou doublon",IF(NOT(ISNUMBER(E197)),"À vérifier",IF(AND(ISNUMBER(D197),E197&lt;D197),"Dates à corriger",IF(E197&lt;Parametres!$B$6,"Périmé",IF(E197&lt;=Parametres!$B$6+Parametres!$B$7,"Échéance proche","Valide")))))))</x:f>
      </x:c>
    </x:row>
    <x:row r="198" ht="23" customHeight="1">
      <x:c r="A198" s="38"/>
      <x:c r="B198" s="38"/>
      <x:c r="C198" s="38"/>
      <x:c r="D198" s="50"/>
      <x:c r="E198" s="50"/>
      <x:c r="F198" s="38"/>
      <x:c r="G198" s="38"/>
      <x:c r="H198" s="47" t="str">
        <x:f>IF(A198="","",IF(COUNTIF($A$6:$A$505,A198)&gt;1,"Doublon ID",IF(COUNTIF(Catalogue!$A$6:$A$505,B198)&lt;&gt;1,"Code inconnu ou doublon",IF(NOT(ISNUMBER(E198)),"À vérifier",IF(AND(ISNUMBER(D198),E198&lt;D198),"Dates à corriger",IF(E198&lt;Parametres!$B$6,"Périmé",IF(E198&lt;=Parametres!$B$6+Parametres!$B$7,"Échéance proche","Valide")))))))</x:f>
      </x:c>
    </x:row>
    <x:row r="199" ht="23" customHeight="1">
      <x:c r="A199" s="38"/>
      <x:c r="B199" s="38"/>
      <x:c r="C199" s="38"/>
      <x:c r="D199" s="50"/>
      <x:c r="E199" s="50"/>
      <x:c r="F199" s="38"/>
      <x:c r="G199" s="38"/>
      <x:c r="H199" s="47" t="str">
        <x:f>IF(A199="","",IF(COUNTIF($A$6:$A$505,A199)&gt;1,"Doublon ID",IF(COUNTIF(Catalogue!$A$6:$A$505,B199)&lt;&gt;1,"Code inconnu ou doublon",IF(NOT(ISNUMBER(E199)),"À vérifier",IF(AND(ISNUMBER(D199),E199&lt;D199),"Dates à corriger",IF(E199&lt;Parametres!$B$6,"Périmé",IF(E199&lt;=Parametres!$B$6+Parametres!$B$7,"Échéance proche","Valide")))))))</x:f>
      </x:c>
    </x:row>
    <x:row r="200" ht="23" customHeight="1">
      <x:c r="A200" s="38"/>
      <x:c r="B200" s="38"/>
      <x:c r="C200" s="38"/>
      <x:c r="D200" s="50"/>
      <x:c r="E200" s="50"/>
      <x:c r="F200" s="38"/>
      <x:c r="G200" s="38"/>
      <x:c r="H200" s="47" t="str">
        <x:f>IF(A200="","",IF(COUNTIF($A$6:$A$505,A200)&gt;1,"Doublon ID",IF(COUNTIF(Catalogue!$A$6:$A$505,B200)&lt;&gt;1,"Code inconnu ou doublon",IF(NOT(ISNUMBER(E200)),"À vérifier",IF(AND(ISNUMBER(D200),E200&lt;D200),"Dates à corriger",IF(E200&lt;Parametres!$B$6,"Périmé",IF(E200&lt;=Parametres!$B$6+Parametres!$B$7,"Échéance proche","Valide")))))))</x:f>
      </x:c>
    </x:row>
    <x:row r="201" ht="23" customHeight="1">
      <x:c r="A201" s="38"/>
      <x:c r="B201" s="38"/>
      <x:c r="C201" s="38"/>
      <x:c r="D201" s="50"/>
      <x:c r="E201" s="50"/>
      <x:c r="F201" s="38"/>
      <x:c r="G201" s="38"/>
      <x:c r="H201" s="47" t="str">
        <x:f>IF(A201="","",IF(COUNTIF($A$6:$A$505,A201)&gt;1,"Doublon ID",IF(COUNTIF(Catalogue!$A$6:$A$505,B201)&lt;&gt;1,"Code inconnu ou doublon",IF(NOT(ISNUMBER(E201)),"À vérifier",IF(AND(ISNUMBER(D201),E201&lt;D201),"Dates à corriger",IF(E201&lt;Parametres!$B$6,"Périmé",IF(E201&lt;=Parametres!$B$6+Parametres!$B$7,"Échéance proche","Valide")))))))</x:f>
      </x:c>
    </x:row>
    <x:row r="202" ht="23" customHeight="1">
      <x:c r="A202" s="38"/>
      <x:c r="B202" s="38"/>
      <x:c r="C202" s="38"/>
      <x:c r="D202" s="50"/>
      <x:c r="E202" s="50"/>
      <x:c r="F202" s="38"/>
      <x:c r="G202" s="38"/>
      <x:c r="H202" s="47" t="str">
        <x:f>IF(A202="","",IF(COUNTIF($A$6:$A$505,A202)&gt;1,"Doublon ID",IF(COUNTIF(Catalogue!$A$6:$A$505,B202)&lt;&gt;1,"Code inconnu ou doublon",IF(NOT(ISNUMBER(E202)),"À vérifier",IF(AND(ISNUMBER(D202),E202&lt;D202),"Dates à corriger",IF(E202&lt;Parametres!$B$6,"Périmé",IF(E202&lt;=Parametres!$B$6+Parametres!$B$7,"Échéance proche","Valide")))))))</x:f>
      </x:c>
    </x:row>
    <x:row r="203" ht="23" customHeight="1">
      <x:c r="A203" s="38"/>
      <x:c r="B203" s="38"/>
      <x:c r="C203" s="38"/>
      <x:c r="D203" s="50"/>
      <x:c r="E203" s="50"/>
      <x:c r="F203" s="38"/>
      <x:c r="G203" s="38"/>
      <x:c r="H203" s="47" t="str">
        <x:f>IF(A203="","",IF(COUNTIF($A$6:$A$505,A203)&gt;1,"Doublon ID",IF(COUNTIF(Catalogue!$A$6:$A$505,B203)&lt;&gt;1,"Code inconnu ou doublon",IF(NOT(ISNUMBER(E203)),"À vérifier",IF(AND(ISNUMBER(D203),E203&lt;D203),"Dates à corriger",IF(E203&lt;Parametres!$B$6,"Périmé",IF(E203&lt;=Parametres!$B$6+Parametres!$B$7,"Échéance proche","Valide")))))))</x:f>
      </x:c>
    </x:row>
    <x:row r="204" ht="23" customHeight="1">
      <x:c r="A204" s="38"/>
      <x:c r="B204" s="38"/>
      <x:c r="C204" s="38"/>
      <x:c r="D204" s="50"/>
      <x:c r="E204" s="50"/>
      <x:c r="F204" s="38"/>
      <x:c r="G204" s="38"/>
      <x:c r="H204" s="47" t="str">
        <x:f>IF(A204="","",IF(COUNTIF($A$6:$A$505,A204)&gt;1,"Doublon ID",IF(COUNTIF(Catalogue!$A$6:$A$505,B204)&lt;&gt;1,"Code inconnu ou doublon",IF(NOT(ISNUMBER(E204)),"À vérifier",IF(AND(ISNUMBER(D204),E204&lt;D204),"Dates à corriger",IF(E204&lt;Parametres!$B$6,"Périmé",IF(E204&lt;=Parametres!$B$6+Parametres!$B$7,"Échéance proche","Valide")))))))</x:f>
      </x:c>
    </x:row>
    <x:row r="205" ht="23" customHeight="1">
      <x:c r="A205" s="38"/>
      <x:c r="B205" s="38"/>
      <x:c r="C205" s="38"/>
      <x:c r="D205" s="50"/>
      <x:c r="E205" s="50"/>
      <x:c r="F205" s="38"/>
      <x:c r="G205" s="38"/>
      <x:c r="H205" s="47" t="str">
        <x:f>IF(A205="","",IF(COUNTIF($A$6:$A$505,A205)&gt;1,"Doublon ID",IF(COUNTIF(Catalogue!$A$6:$A$505,B205)&lt;&gt;1,"Code inconnu ou doublon",IF(NOT(ISNUMBER(E205)),"À vérifier",IF(AND(ISNUMBER(D205),E205&lt;D205),"Dates à corriger",IF(E205&lt;Parametres!$B$6,"Périmé",IF(E205&lt;=Parametres!$B$6+Parametres!$B$7,"Échéance proche","Valide")))))))</x:f>
      </x:c>
    </x:row>
    <x:row r="206" ht="23" customHeight="1">
      <x:c r="A206" s="38"/>
      <x:c r="B206" s="38"/>
      <x:c r="C206" s="38"/>
      <x:c r="D206" s="50"/>
      <x:c r="E206" s="50"/>
      <x:c r="F206" s="38"/>
      <x:c r="G206" s="38"/>
      <x:c r="H206" s="47" t="str">
        <x:f>IF(A206="","",IF(COUNTIF($A$6:$A$505,A206)&gt;1,"Doublon ID",IF(COUNTIF(Catalogue!$A$6:$A$505,B206)&lt;&gt;1,"Code inconnu ou doublon",IF(NOT(ISNUMBER(E206)),"À vérifier",IF(AND(ISNUMBER(D206),E206&lt;D206),"Dates à corriger",IF(E206&lt;Parametres!$B$6,"Périmé",IF(E206&lt;=Parametres!$B$6+Parametres!$B$7,"Échéance proche","Valide")))))))</x:f>
      </x:c>
    </x:row>
    <x:row r="207" ht="23" customHeight="1">
      <x:c r="A207" s="38"/>
      <x:c r="B207" s="38"/>
      <x:c r="C207" s="38"/>
      <x:c r="D207" s="50"/>
      <x:c r="E207" s="50"/>
      <x:c r="F207" s="38"/>
      <x:c r="G207" s="38"/>
      <x:c r="H207" s="47" t="str">
        <x:f>IF(A207="","",IF(COUNTIF($A$6:$A$505,A207)&gt;1,"Doublon ID",IF(COUNTIF(Catalogue!$A$6:$A$505,B207)&lt;&gt;1,"Code inconnu ou doublon",IF(NOT(ISNUMBER(E207)),"À vérifier",IF(AND(ISNUMBER(D207),E207&lt;D207),"Dates à corriger",IF(E207&lt;Parametres!$B$6,"Périmé",IF(E207&lt;=Parametres!$B$6+Parametres!$B$7,"Échéance proche","Valide")))))))</x:f>
      </x:c>
    </x:row>
    <x:row r="208" ht="23" customHeight="1">
      <x:c r="A208" s="38"/>
      <x:c r="B208" s="38"/>
      <x:c r="C208" s="38"/>
      <x:c r="D208" s="50"/>
      <x:c r="E208" s="50"/>
      <x:c r="F208" s="38"/>
      <x:c r="G208" s="38"/>
      <x:c r="H208" s="47" t="str">
        <x:f>IF(A208="","",IF(COUNTIF($A$6:$A$505,A208)&gt;1,"Doublon ID",IF(COUNTIF(Catalogue!$A$6:$A$505,B208)&lt;&gt;1,"Code inconnu ou doublon",IF(NOT(ISNUMBER(E208)),"À vérifier",IF(AND(ISNUMBER(D208),E208&lt;D208),"Dates à corriger",IF(E208&lt;Parametres!$B$6,"Périmé",IF(E208&lt;=Parametres!$B$6+Parametres!$B$7,"Échéance proche","Valide")))))))</x:f>
      </x:c>
    </x:row>
    <x:row r="209" ht="23" customHeight="1">
      <x:c r="A209" s="38"/>
      <x:c r="B209" s="38"/>
      <x:c r="C209" s="38"/>
      <x:c r="D209" s="50"/>
      <x:c r="E209" s="50"/>
      <x:c r="F209" s="38"/>
      <x:c r="G209" s="38"/>
      <x:c r="H209" s="47" t="str">
        <x:f>IF(A209="","",IF(COUNTIF($A$6:$A$505,A209)&gt;1,"Doublon ID",IF(COUNTIF(Catalogue!$A$6:$A$505,B209)&lt;&gt;1,"Code inconnu ou doublon",IF(NOT(ISNUMBER(E209)),"À vérifier",IF(AND(ISNUMBER(D209),E209&lt;D209),"Dates à corriger",IF(E209&lt;Parametres!$B$6,"Périmé",IF(E209&lt;=Parametres!$B$6+Parametres!$B$7,"Échéance proche","Valide")))))))</x:f>
      </x:c>
    </x:row>
    <x:row r="210" ht="23" customHeight="1">
      <x:c r="A210" s="38"/>
      <x:c r="B210" s="38"/>
      <x:c r="C210" s="38"/>
      <x:c r="D210" s="50"/>
      <x:c r="E210" s="50"/>
      <x:c r="F210" s="38"/>
      <x:c r="G210" s="38"/>
      <x:c r="H210" s="47" t="str">
        <x:f>IF(A210="","",IF(COUNTIF($A$6:$A$505,A210)&gt;1,"Doublon ID",IF(COUNTIF(Catalogue!$A$6:$A$505,B210)&lt;&gt;1,"Code inconnu ou doublon",IF(NOT(ISNUMBER(E210)),"À vérifier",IF(AND(ISNUMBER(D210),E210&lt;D210),"Dates à corriger",IF(E210&lt;Parametres!$B$6,"Périmé",IF(E210&lt;=Parametres!$B$6+Parametres!$B$7,"Échéance proche","Valide")))))))</x:f>
      </x:c>
    </x:row>
    <x:row r="211" ht="23" customHeight="1">
      <x:c r="A211" s="38"/>
      <x:c r="B211" s="38"/>
      <x:c r="C211" s="38"/>
      <x:c r="D211" s="50"/>
      <x:c r="E211" s="50"/>
      <x:c r="F211" s="38"/>
      <x:c r="G211" s="38"/>
      <x:c r="H211" s="47" t="str">
        <x:f>IF(A211="","",IF(COUNTIF($A$6:$A$505,A211)&gt;1,"Doublon ID",IF(COUNTIF(Catalogue!$A$6:$A$505,B211)&lt;&gt;1,"Code inconnu ou doublon",IF(NOT(ISNUMBER(E211)),"À vérifier",IF(AND(ISNUMBER(D211),E211&lt;D211),"Dates à corriger",IF(E211&lt;Parametres!$B$6,"Périmé",IF(E211&lt;=Parametres!$B$6+Parametres!$B$7,"Échéance proche","Valide")))))))</x:f>
      </x:c>
    </x:row>
    <x:row r="212" ht="23" customHeight="1">
      <x:c r="A212" s="38"/>
      <x:c r="B212" s="38"/>
      <x:c r="C212" s="38"/>
      <x:c r="D212" s="50"/>
      <x:c r="E212" s="50"/>
      <x:c r="F212" s="38"/>
      <x:c r="G212" s="38"/>
      <x:c r="H212" s="47" t="str">
        <x:f>IF(A212="","",IF(COUNTIF($A$6:$A$505,A212)&gt;1,"Doublon ID",IF(COUNTIF(Catalogue!$A$6:$A$505,B212)&lt;&gt;1,"Code inconnu ou doublon",IF(NOT(ISNUMBER(E212)),"À vérifier",IF(AND(ISNUMBER(D212),E212&lt;D212),"Dates à corriger",IF(E212&lt;Parametres!$B$6,"Périmé",IF(E212&lt;=Parametres!$B$6+Parametres!$B$7,"Échéance proche","Valide")))))))</x:f>
      </x:c>
    </x:row>
    <x:row r="213" ht="23" customHeight="1">
      <x:c r="A213" s="38"/>
      <x:c r="B213" s="38"/>
      <x:c r="C213" s="38"/>
      <x:c r="D213" s="50"/>
      <x:c r="E213" s="50"/>
      <x:c r="F213" s="38"/>
      <x:c r="G213" s="38"/>
      <x:c r="H213" s="47" t="str">
        <x:f>IF(A213="","",IF(COUNTIF($A$6:$A$505,A213)&gt;1,"Doublon ID",IF(COUNTIF(Catalogue!$A$6:$A$505,B213)&lt;&gt;1,"Code inconnu ou doublon",IF(NOT(ISNUMBER(E213)),"À vérifier",IF(AND(ISNUMBER(D213),E213&lt;D213),"Dates à corriger",IF(E213&lt;Parametres!$B$6,"Périmé",IF(E213&lt;=Parametres!$B$6+Parametres!$B$7,"Échéance proche","Valide")))))))</x:f>
      </x:c>
    </x:row>
    <x:row r="214" ht="23" customHeight="1">
      <x:c r="A214" s="38"/>
      <x:c r="B214" s="38"/>
      <x:c r="C214" s="38"/>
      <x:c r="D214" s="50"/>
      <x:c r="E214" s="50"/>
      <x:c r="F214" s="38"/>
      <x:c r="G214" s="38"/>
      <x:c r="H214" s="47" t="str">
        <x:f>IF(A214="","",IF(COUNTIF($A$6:$A$505,A214)&gt;1,"Doublon ID",IF(COUNTIF(Catalogue!$A$6:$A$505,B214)&lt;&gt;1,"Code inconnu ou doublon",IF(NOT(ISNUMBER(E214)),"À vérifier",IF(AND(ISNUMBER(D214),E214&lt;D214),"Dates à corriger",IF(E214&lt;Parametres!$B$6,"Périmé",IF(E214&lt;=Parametres!$B$6+Parametres!$B$7,"Échéance proche","Valide")))))))</x:f>
      </x:c>
    </x:row>
    <x:row r="215" ht="23" customHeight="1">
      <x:c r="A215" s="38"/>
      <x:c r="B215" s="38"/>
      <x:c r="C215" s="38"/>
      <x:c r="D215" s="50"/>
      <x:c r="E215" s="50"/>
      <x:c r="F215" s="38"/>
      <x:c r="G215" s="38"/>
      <x:c r="H215" s="47" t="str">
        <x:f>IF(A215="","",IF(COUNTIF($A$6:$A$505,A215)&gt;1,"Doublon ID",IF(COUNTIF(Catalogue!$A$6:$A$505,B215)&lt;&gt;1,"Code inconnu ou doublon",IF(NOT(ISNUMBER(E215)),"À vérifier",IF(AND(ISNUMBER(D215),E215&lt;D215),"Dates à corriger",IF(E215&lt;Parametres!$B$6,"Périmé",IF(E215&lt;=Parametres!$B$6+Parametres!$B$7,"Échéance proche","Valide")))))))</x:f>
      </x:c>
    </x:row>
    <x:row r="216" ht="23" customHeight="1">
      <x:c r="A216" s="38"/>
      <x:c r="B216" s="38"/>
      <x:c r="C216" s="38"/>
      <x:c r="D216" s="50"/>
      <x:c r="E216" s="50"/>
      <x:c r="F216" s="38"/>
      <x:c r="G216" s="38"/>
      <x:c r="H216" s="47" t="str">
        <x:f>IF(A216="","",IF(COUNTIF($A$6:$A$505,A216)&gt;1,"Doublon ID",IF(COUNTIF(Catalogue!$A$6:$A$505,B216)&lt;&gt;1,"Code inconnu ou doublon",IF(NOT(ISNUMBER(E216)),"À vérifier",IF(AND(ISNUMBER(D216),E216&lt;D216),"Dates à corriger",IF(E216&lt;Parametres!$B$6,"Périmé",IF(E216&lt;=Parametres!$B$6+Parametres!$B$7,"Échéance proche","Valide")))))))</x:f>
      </x:c>
    </x:row>
    <x:row r="217" ht="23" customHeight="1">
      <x:c r="A217" s="38"/>
      <x:c r="B217" s="38"/>
      <x:c r="C217" s="38"/>
      <x:c r="D217" s="50"/>
      <x:c r="E217" s="50"/>
      <x:c r="F217" s="38"/>
      <x:c r="G217" s="38"/>
      <x:c r="H217" s="47" t="str">
        <x:f>IF(A217="","",IF(COUNTIF($A$6:$A$505,A217)&gt;1,"Doublon ID",IF(COUNTIF(Catalogue!$A$6:$A$505,B217)&lt;&gt;1,"Code inconnu ou doublon",IF(NOT(ISNUMBER(E217)),"À vérifier",IF(AND(ISNUMBER(D217),E217&lt;D217),"Dates à corriger",IF(E217&lt;Parametres!$B$6,"Périmé",IF(E217&lt;=Parametres!$B$6+Parametres!$B$7,"Échéance proche","Valide")))))))</x:f>
      </x:c>
    </x:row>
    <x:row r="218" ht="23" customHeight="1">
      <x:c r="A218" s="38"/>
      <x:c r="B218" s="38"/>
      <x:c r="C218" s="38"/>
      <x:c r="D218" s="50"/>
      <x:c r="E218" s="50"/>
      <x:c r="F218" s="38"/>
      <x:c r="G218" s="38"/>
      <x:c r="H218" s="47" t="str">
        <x:f>IF(A218="","",IF(COUNTIF($A$6:$A$505,A218)&gt;1,"Doublon ID",IF(COUNTIF(Catalogue!$A$6:$A$505,B218)&lt;&gt;1,"Code inconnu ou doublon",IF(NOT(ISNUMBER(E218)),"À vérifier",IF(AND(ISNUMBER(D218),E218&lt;D218),"Dates à corriger",IF(E218&lt;Parametres!$B$6,"Périmé",IF(E218&lt;=Parametres!$B$6+Parametres!$B$7,"Échéance proche","Valide")))))))</x:f>
      </x:c>
    </x:row>
    <x:row r="219" ht="23" customHeight="1">
      <x:c r="A219" s="38"/>
      <x:c r="B219" s="38"/>
      <x:c r="C219" s="38"/>
      <x:c r="D219" s="50"/>
      <x:c r="E219" s="50"/>
      <x:c r="F219" s="38"/>
      <x:c r="G219" s="38"/>
      <x:c r="H219" s="47" t="str">
        <x:f>IF(A219="","",IF(COUNTIF($A$6:$A$505,A219)&gt;1,"Doublon ID",IF(COUNTIF(Catalogue!$A$6:$A$505,B219)&lt;&gt;1,"Code inconnu ou doublon",IF(NOT(ISNUMBER(E219)),"À vérifier",IF(AND(ISNUMBER(D219),E219&lt;D219),"Dates à corriger",IF(E219&lt;Parametres!$B$6,"Périmé",IF(E219&lt;=Parametres!$B$6+Parametres!$B$7,"Échéance proche","Valide")))))))</x:f>
      </x:c>
    </x:row>
    <x:row r="220" ht="23" customHeight="1">
      <x:c r="A220" s="38"/>
      <x:c r="B220" s="38"/>
      <x:c r="C220" s="38"/>
      <x:c r="D220" s="50"/>
      <x:c r="E220" s="50"/>
      <x:c r="F220" s="38"/>
      <x:c r="G220" s="38"/>
      <x:c r="H220" s="47" t="str">
        <x:f>IF(A220="","",IF(COUNTIF($A$6:$A$505,A220)&gt;1,"Doublon ID",IF(COUNTIF(Catalogue!$A$6:$A$505,B220)&lt;&gt;1,"Code inconnu ou doublon",IF(NOT(ISNUMBER(E220)),"À vérifier",IF(AND(ISNUMBER(D220),E220&lt;D220),"Dates à corriger",IF(E220&lt;Parametres!$B$6,"Périmé",IF(E220&lt;=Parametres!$B$6+Parametres!$B$7,"Échéance proche","Valide")))))))</x:f>
      </x:c>
    </x:row>
    <x:row r="221" ht="23" customHeight="1">
      <x:c r="A221" s="38"/>
      <x:c r="B221" s="38"/>
      <x:c r="C221" s="38"/>
      <x:c r="D221" s="50"/>
      <x:c r="E221" s="50"/>
      <x:c r="F221" s="38"/>
      <x:c r="G221" s="38"/>
      <x:c r="H221" s="47" t="str">
        <x:f>IF(A221="","",IF(COUNTIF($A$6:$A$505,A221)&gt;1,"Doublon ID",IF(COUNTIF(Catalogue!$A$6:$A$505,B221)&lt;&gt;1,"Code inconnu ou doublon",IF(NOT(ISNUMBER(E221)),"À vérifier",IF(AND(ISNUMBER(D221),E221&lt;D221),"Dates à corriger",IF(E221&lt;Parametres!$B$6,"Périmé",IF(E221&lt;=Parametres!$B$6+Parametres!$B$7,"Échéance proche","Valide")))))))</x:f>
      </x:c>
    </x:row>
    <x:row r="222" ht="23" customHeight="1">
      <x:c r="A222" s="38"/>
      <x:c r="B222" s="38"/>
      <x:c r="C222" s="38"/>
      <x:c r="D222" s="50"/>
      <x:c r="E222" s="50"/>
      <x:c r="F222" s="38"/>
      <x:c r="G222" s="38"/>
      <x:c r="H222" s="47" t="str">
        <x:f>IF(A222="","",IF(COUNTIF($A$6:$A$505,A222)&gt;1,"Doublon ID",IF(COUNTIF(Catalogue!$A$6:$A$505,B222)&lt;&gt;1,"Code inconnu ou doublon",IF(NOT(ISNUMBER(E222)),"À vérifier",IF(AND(ISNUMBER(D222),E222&lt;D222),"Dates à corriger",IF(E222&lt;Parametres!$B$6,"Périmé",IF(E222&lt;=Parametres!$B$6+Parametres!$B$7,"Échéance proche","Valide")))))))</x:f>
      </x:c>
    </x:row>
    <x:row r="223" ht="23" customHeight="1">
      <x:c r="A223" s="38"/>
      <x:c r="B223" s="38"/>
      <x:c r="C223" s="38"/>
      <x:c r="D223" s="50"/>
      <x:c r="E223" s="50"/>
      <x:c r="F223" s="38"/>
      <x:c r="G223" s="38"/>
      <x:c r="H223" s="47" t="str">
        <x:f>IF(A223="","",IF(COUNTIF($A$6:$A$505,A223)&gt;1,"Doublon ID",IF(COUNTIF(Catalogue!$A$6:$A$505,B223)&lt;&gt;1,"Code inconnu ou doublon",IF(NOT(ISNUMBER(E223)),"À vérifier",IF(AND(ISNUMBER(D223),E223&lt;D223),"Dates à corriger",IF(E223&lt;Parametres!$B$6,"Périmé",IF(E223&lt;=Parametres!$B$6+Parametres!$B$7,"Échéance proche","Valide")))))))</x:f>
      </x:c>
    </x:row>
    <x:row r="224" ht="23" customHeight="1">
      <x:c r="A224" s="38"/>
      <x:c r="B224" s="38"/>
      <x:c r="C224" s="38"/>
      <x:c r="D224" s="50"/>
      <x:c r="E224" s="50"/>
      <x:c r="F224" s="38"/>
      <x:c r="G224" s="38"/>
      <x:c r="H224" s="47" t="str">
        <x:f>IF(A224="","",IF(COUNTIF($A$6:$A$505,A224)&gt;1,"Doublon ID",IF(COUNTIF(Catalogue!$A$6:$A$505,B224)&lt;&gt;1,"Code inconnu ou doublon",IF(NOT(ISNUMBER(E224)),"À vérifier",IF(AND(ISNUMBER(D224),E224&lt;D224),"Dates à corriger",IF(E224&lt;Parametres!$B$6,"Périmé",IF(E224&lt;=Parametres!$B$6+Parametres!$B$7,"Échéance proche","Valide")))))))</x:f>
      </x:c>
    </x:row>
    <x:row r="225" ht="23" customHeight="1">
      <x:c r="A225" s="38"/>
      <x:c r="B225" s="38"/>
      <x:c r="C225" s="38"/>
      <x:c r="D225" s="50"/>
      <x:c r="E225" s="50"/>
      <x:c r="F225" s="38"/>
      <x:c r="G225" s="38"/>
      <x:c r="H225" s="47" t="str">
        <x:f>IF(A225="","",IF(COUNTIF($A$6:$A$505,A225)&gt;1,"Doublon ID",IF(COUNTIF(Catalogue!$A$6:$A$505,B225)&lt;&gt;1,"Code inconnu ou doublon",IF(NOT(ISNUMBER(E225)),"À vérifier",IF(AND(ISNUMBER(D225),E225&lt;D225),"Dates à corriger",IF(E225&lt;Parametres!$B$6,"Périmé",IF(E225&lt;=Parametres!$B$6+Parametres!$B$7,"Échéance proche","Valide")))))))</x:f>
      </x:c>
    </x:row>
    <x:row r="226" ht="23" customHeight="1">
      <x:c r="A226" s="38"/>
      <x:c r="B226" s="38"/>
      <x:c r="C226" s="38"/>
      <x:c r="D226" s="50"/>
      <x:c r="E226" s="50"/>
      <x:c r="F226" s="38"/>
      <x:c r="G226" s="38"/>
      <x:c r="H226" s="47" t="str">
        <x:f>IF(A226="","",IF(COUNTIF($A$6:$A$505,A226)&gt;1,"Doublon ID",IF(COUNTIF(Catalogue!$A$6:$A$505,B226)&lt;&gt;1,"Code inconnu ou doublon",IF(NOT(ISNUMBER(E226)),"À vérifier",IF(AND(ISNUMBER(D226),E226&lt;D226),"Dates à corriger",IF(E226&lt;Parametres!$B$6,"Périmé",IF(E226&lt;=Parametres!$B$6+Parametres!$B$7,"Échéance proche","Valide")))))))</x:f>
      </x:c>
    </x:row>
    <x:row r="227" ht="23" customHeight="1">
      <x:c r="A227" s="38"/>
      <x:c r="B227" s="38"/>
      <x:c r="C227" s="38"/>
      <x:c r="D227" s="50"/>
      <x:c r="E227" s="50"/>
      <x:c r="F227" s="38"/>
      <x:c r="G227" s="38"/>
      <x:c r="H227" s="47" t="str">
        <x:f>IF(A227="","",IF(COUNTIF($A$6:$A$505,A227)&gt;1,"Doublon ID",IF(COUNTIF(Catalogue!$A$6:$A$505,B227)&lt;&gt;1,"Code inconnu ou doublon",IF(NOT(ISNUMBER(E227)),"À vérifier",IF(AND(ISNUMBER(D227),E227&lt;D227),"Dates à corriger",IF(E227&lt;Parametres!$B$6,"Périmé",IF(E227&lt;=Parametres!$B$6+Parametres!$B$7,"Échéance proche","Valide")))))))</x:f>
      </x:c>
    </x:row>
    <x:row r="228" ht="23" customHeight="1">
      <x:c r="A228" s="38"/>
      <x:c r="B228" s="38"/>
      <x:c r="C228" s="38"/>
      <x:c r="D228" s="50"/>
      <x:c r="E228" s="50"/>
      <x:c r="F228" s="38"/>
      <x:c r="G228" s="38"/>
      <x:c r="H228" s="47" t="str">
        <x:f>IF(A228="","",IF(COUNTIF($A$6:$A$505,A228)&gt;1,"Doublon ID",IF(COUNTIF(Catalogue!$A$6:$A$505,B228)&lt;&gt;1,"Code inconnu ou doublon",IF(NOT(ISNUMBER(E228)),"À vérifier",IF(AND(ISNUMBER(D228),E228&lt;D228),"Dates à corriger",IF(E228&lt;Parametres!$B$6,"Périmé",IF(E228&lt;=Parametres!$B$6+Parametres!$B$7,"Échéance proche","Valide")))))))</x:f>
      </x:c>
    </x:row>
    <x:row r="229" ht="23" customHeight="1">
      <x:c r="A229" s="38"/>
      <x:c r="B229" s="38"/>
      <x:c r="C229" s="38"/>
      <x:c r="D229" s="50"/>
      <x:c r="E229" s="50"/>
      <x:c r="F229" s="38"/>
      <x:c r="G229" s="38"/>
      <x:c r="H229" s="47" t="str">
        <x:f>IF(A229="","",IF(COUNTIF($A$6:$A$505,A229)&gt;1,"Doublon ID",IF(COUNTIF(Catalogue!$A$6:$A$505,B229)&lt;&gt;1,"Code inconnu ou doublon",IF(NOT(ISNUMBER(E229)),"À vérifier",IF(AND(ISNUMBER(D229),E229&lt;D229),"Dates à corriger",IF(E229&lt;Parametres!$B$6,"Périmé",IF(E229&lt;=Parametres!$B$6+Parametres!$B$7,"Échéance proche","Valide")))))))</x:f>
      </x:c>
    </x:row>
    <x:row r="230" ht="23" customHeight="1">
      <x:c r="A230" s="38"/>
      <x:c r="B230" s="38"/>
      <x:c r="C230" s="38"/>
      <x:c r="D230" s="50"/>
      <x:c r="E230" s="50"/>
      <x:c r="F230" s="38"/>
      <x:c r="G230" s="38"/>
      <x:c r="H230" s="47" t="str">
        <x:f>IF(A230="","",IF(COUNTIF($A$6:$A$505,A230)&gt;1,"Doublon ID",IF(COUNTIF(Catalogue!$A$6:$A$505,B230)&lt;&gt;1,"Code inconnu ou doublon",IF(NOT(ISNUMBER(E230)),"À vérifier",IF(AND(ISNUMBER(D230),E230&lt;D230),"Dates à corriger",IF(E230&lt;Parametres!$B$6,"Périmé",IF(E230&lt;=Parametres!$B$6+Parametres!$B$7,"Échéance proche","Valide")))))))</x:f>
      </x:c>
    </x:row>
    <x:row r="231" ht="23" customHeight="1">
      <x:c r="A231" s="38"/>
      <x:c r="B231" s="38"/>
      <x:c r="C231" s="38"/>
      <x:c r="D231" s="50"/>
      <x:c r="E231" s="50"/>
      <x:c r="F231" s="38"/>
      <x:c r="G231" s="38"/>
      <x:c r="H231" s="47" t="str">
        <x:f>IF(A231="","",IF(COUNTIF($A$6:$A$505,A231)&gt;1,"Doublon ID",IF(COUNTIF(Catalogue!$A$6:$A$505,B231)&lt;&gt;1,"Code inconnu ou doublon",IF(NOT(ISNUMBER(E231)),"À vérifier",IF(AND(ISNUMBER(D231),E231&lt;D231),"Dates à corriger",IF(E231&lt;Parametres!$B$6,"Périmé",IF(E231&lt;=Parametres!$B$6+Parametres!$B$7,"Échéance proche","Valide")))))))</x:f>
      </x:c>
    </x:row>
    <x:row r="232" ht="23" customHeight="1">
      <x:c r="A232" s="38"/>
      <x:c r="B232" s="38"/>
      <x:c r="C232" s="38"/>
      <x:c r="D232" s="50"/>
      <x:c r="E232" s="50"/>
      <x:c r="F232" s="38"/>
      <x:c r="G232" s="38"/>
      <x:c r="H232" s="47" t="str">
        <x:f>IF(A232="","",IF(COUNTIF($A$6:$A$505,A232)&gt;1,"Doublon ID",IF(COUNTIF(Catalogue!$A$6:$A$505,B232)&lt;&gt;1,"Code inconnu ou doublon",IF(NOT(ISNUMBER(E232)),"À vérifier",IF(AND(ISNUMBER(D232),E232&lt;D232),"Dates à corriger",IF(E232&lt;Parametres!$B$6,"Périmé",IF(E232&lt;=Parametres!$B$6+Parametres!$B$7,"Échéance proche","Valide")))))))</x:f>
      </x:c>
    </x:row>
    <x:row r="233" ht="23" customHeight="1">
      <x:c r="A233" s="38"/>
      <x:c r="B233" s="38"/>
      <x:c r="C233" s="38"/>
      <x:c r="D233" s="50"/>
      <x:c r="E233" s="50"/>
      <x:c r="F233" s="38"/>
      <x:c r="G233" s="38"/>
      <x:c r="H233" s="47" t="str">
        <x:f>IF(A233="","",IF(COUNTIF($A$6:$A$505,A233)&gt;1,"Doublon ID",IF(COUNTIF(Catalogue!$A$6:$A$505,B233)&lt;&gt;1,"Code inconnu ou doublon",IF(NOT(ISNUMBER(E233)),"À vérifier",IF(AND(ISNUMBER(D233),E233&lt;D233),"Dates à corriger",IF(E233&lt;Parametres!$B$6,"Périmé",IF(E233&lt;=Parametres!$B$6+Parametres!$B$7,"Échéance proche","Valide")))))))</x:f>
      </x:c>
    </x:row>
    <x:row r="234" ht="23" customHeight="1">
      <x:c r="A234" s="38"/>
      <x:c r="B234" s="38"/>
      <x:c r="C234" s="38"/>
      <x:c r="D234" s="50"/>
      <x:c r="E234" s="50"/>
      <x:c r="F234" s="38"/>
      <x:c r="G234" s="38"/>
      <x:c r="H234" s="47" t="str">
        <x:f>IF(A234="","",IF(COUNTIF($A$6:$A$505,A234)&gt;1,"Doublon ID",IF(COUNTIF(Catalogue!$A$6:$A$505,B234)&lt;&gt;1,"Code inconnu ou doublon",IF(NOT(ISNUMBER(E234)),"À vérifier",IF(AND(ISNUMBER(D234),E234&lt;D234),"Dates à corriger",IF(E234&lt;Parametres!$B$6,"Périmé",IF(E234&lt;=Parametres!$B$6+Parametres!$B$7,"Échéance proche","Valide")))))))</x:f>
      </x:c>
    </x:row>
    <x:row r="235" ht="23" customHeight="1">
      <x:c r="A235" s="38"/>
      <x:c r="B235" s="38"/>
      <x:c r="C235" s="38"/>
      <x:c r="D235" s="50"/>
      <x:c r="E235" s="50"/>
      <x:c r="F235" s="38"/>
      <x:c r="G235" s="38"/>
      <x:c r="H235" s="47" t="str">
        <x:f>IF(A235="","",IF(COUNTIF($A$6:$A$505,A235)&gt;1,"Doublon ID",IF(COUNTIF(Catalogue!$A$6:$A$505,B235)&lt;&gt;1,"Code inconnu ou doublon",IF(NOT(ISNUMBER(E235)),"À vérifier",IF(AND(ISNUMBER(D235),E235&lt;D235),"Dates à corriger",IF(E235&lt;Parametres!$B$6,"Périmé",IF(E235&lt;=Parametres!$B$6+Parametres!$B$7,"Échéance proche","Valide")))))))</x:f>
      </x:c>
    </x:row>
    <x:row r="236" ht="23" customHeight="1">
      <x:c r="A236" s="38"/>
      <x:c r="B236" s="38"/>
      <x:c r="C236" s="38"/>
      <x:c r="D236" s="50"/>
      <x:c r="E236" s="50"/>
      <x:c r="F236" s="38"/>
      <x:c r="G236" s="38"/>
      <x:c r="H236" s="47" t="str">
        <x:f>IF(A236="","",IF(COUNTIF($A$6:$A$505,A236)&gt;1,"Doublon ID",IF(COUNTIF(Catalogue!$A$6:$A$505,B236)&lt;&gt;1,"Code inconnu ou doublon",IF(NOT(ISNUMBER(E236)),"À vérifier",IF(AND(ISNUMBER(D236),E236&lt;D236),"Dates à corriger",IF(E236&lt;Parametres!$B$6,"Périmé",IF(E236&lt;=Parametres!$B$6+Parametres!$B$7,"Échéance proche","Valide")))))))</x:f>
      </x:c>
    </x:row>
    <x:row r="237" ht="23" customHeight="1">
      <x:c r="A237" s="38"/>
      <x:c r="B237" s="38"/>
      <x:c r="C237" s="38"/>
      <x:c r="D237" s="50"/>
      <x:c r="E237" s="50"/>
      <x:c r="F237" s="38"/>
      <x:c r="G237" s="38"/>
      <x:c r="H237" s="47" t="str">
        <x:f>IF(A237="","",IF(COUNTIF($A$6:$A$505,A237)&gt;1,"Doublon ID",IF(COUNTIF(Catalogue!$A$6:$A$505,B237)&lt;&gt;1,"Code inconnu ou doublon",IF(NOT(ISNUMBER(E237)),"À vérifier",IF(AND(ISNUMBER(D237),E237&lt;D237),"Dates à corriger",IF(E237&lt;Parametres!$B$6,"Périmé",IF(E237&lt;=Parametres!$B$6+Parametres!$B$7,"Échéance proche","Valide")))))))</x:f>
      </x:c>
    </x:row>
    <x:row r="238" ht="23" customHeight="1">
      <x:c r="A238" s="38"/>
      <x:c r="B238" s="38"/>
      <x:c r="C238" s="38"/>
      <x:c r="D238" s="50"/>
      <x:c r="E238" s="50"/>
      <x:c r="F238" s="38"/>
      <x:c r="G238" s="38"/>
      <x:c r="H238" s="47" t="str">
        <x:f>IF(A238="","",IF(COUNTIF($A$6:$A$505,A238)&gt;1,"Doublon ID",IF(COUNTIF(Catalogue!$A$6:$A$505,B238)&lt;&gt;1,"Code inconnu ou doublon",IF(NOT(ISNUMBER(E238)),"À vérifier",IF(AND(ISNUMBER(D238),E238&lt;D238),"Dates à corriger",IF(E238&lt;Parametres!$B$6,"Périmé",IF(E238&lt;=Parametres!$B$6+Parametres!$B$7,"Échéance proche","Valide")))))))</x:f>
      </x:c>
    </x:row>
    <x:row r="239" ht="23" customHeight="1">
      <x:c r="A239" s="38"/>
      <x:c r="B239" s="38"/>
      <x:c r="C239" s="38"/>
      <x:c r="D239" s="50"/>
      <x:c r="E239" s="50"/>
      <x:c r="F239" s="38"/>
      <x:c r="G239" s="38"/>
      <x:c r="H239" s="47" t="str">
        <x:f>IF(A239="","",IF(COUNTIF($A$6:$A$505,A239)&gt;1,"Doublon ID",IF(COUNTIF(Catalogue!$A$6:$A$505,B239)&lt;&gt;1,"Code inconnu ou doublon",IF(NOT(ISNUMBER(E239)),"À vérifier",IF(AND(ISNUMBER(D239),E239&lt;D239),"Dates à corriger",IF(E239&lt;Parametres!$B$6,"Périmé",IF(E239&lt;=Parametres!$B$6+Parametres!$B$7,"Échéance proche","Valide")))))))</x:f>
      </x:c>
    </x:row>
    <x:row r="240" ht="23" customHeight="1">
      <x:c r="A240" s="38"/>
      <x:c r="B240" s="38"/>
      <x:c r="C240" s="38"/>
      <x:c r="D240" s="50"/>
      <x:c r="E240" s="50"/>
      <x:c r="F240" s="38"/>
      <x:c r="G240" s="38"/>
      <x:c r="H240" s="47" t="str">
        <x:f>IF(A240="","",IF(COUNTIF($A$6:$A$505,A240)&gt;1,"Doublon ID",IF(COUNTIF(Catalogue!$A$6:$A$505,B240)&lt;&gt;1,"Code inconnu ou doublon",IF(NOT(ISNUMBER(E240)),"À vérifier",IF(AND(ISNUMBER(D240),E240&lt;D240),"Dates à corriger",IF(E240&lt;Parametres!$B$6,"Périmé",IF(E240&lt;=Parametres!$B$6+Parametres!$B$7,"Échéance proche","Valide")))))))</x:f>
      </x:c>
    </x:row>
    <x:row r="241" ht="23" customHeight="1">
      <x:c r="A241" s="38"/>
      <x:c r="B241" s="38"/>
      <x:c r="C241" s="38"/>
      <x:c r="D241" s="50"/>
      <x:c r="E241" s="50"/>
      <x:c r="F241" s="38"/>
      <x:c r="G241" s="38"/>
      <x:c r="H241" s="47" t="str">
        <x:f>IF(A241="","",IF(COUNTIF($A$6:$A$505,A241)&gt;1,"Doublon ID",IF(COUNTIF(Catalogue!$A$6:$A$505,B241)&lt;&gt;1,"Code inconnu ou doublon",IF(NOT(ISNUMBER(E241)),"À vérifier",IF(AND(ISNUMBER(D241),E241&lt;D241),"Dates à corriger",IF(E241&lt;Parametres!$B$6,"Périmé",IF(E241&lt;=Parametres!$B$6+Parametres!$B$7,"Échéance proche","Valide")))))))</x:f>
      </x:c>
    </x:row>
    <x:row r="242" ht="23" customHeight="1">
      <x:c r="A242" s="38"/>
      <x:c r="B242" s="38"/>
      <x:c r="C242" s="38"/>
      <x:c r="D242" s="50"/>
      <x:c r="E242" s="50"/>
      <x:c r="F242" s="38"/>
      <x:c r="G242" s="38"/>
      <x:c r="H242" s="47" t="str">
        <x:f>IF(A242="","",IF(COUNTIF($A$6:$A$505,A242)&gt;1,"Doublon ID",IF(COUNTIF(Catalogue!$A$6:$A$505,B242)&lt;&gt;1,"Code inconnu ou doublon",IF(NOT(ISNUMBER(E242)),"À vérifier",IF(AND(ISNUMBER(D242),E242&lt;D242),"Dates à corriger",IF(E242&lt;Parametres!$B$6,"Périmé",IF(E242&lt;=Parametres!$B$6+Parametres!$B$7,"Échéance proche","Valide")))))))</x:f>
      </x:c>
    </x:row>
    <x:row r="243" ht="23" customHeight="1">
      <x:c r="A243" s="38"/>
      <x:c r="B243" s="38"/>
      <x:c r="C243" s="38"/>
      <x:c r="D243" s="50"/>
      <x:c r="E243" s="50"/>
      <x:c r="F243" s="38"/>
      <x:c r="G243" s="38"/>
      <x:c r="H243" s="47" t="str">
        <x:f>IF(A243="","",IF(COUNTIF($A$6:$A$505,A243)&gt;1,"Doublon ID",IF(COUNTIF(Catalogue!$A$6:$A$505,B243)&lt;&gt;1,"Code inconnu ou doublon",IF(NOT(ISNUMBER(E243)),"À vérifier",IF(AND(ISNUMBER(D243),E243&lt;D243),"Dates à corriger",IF(E243&lt;Parametres!$B$6,"Périmé",IF(E243&lt;=Parametres!$B$6+Parametres!$B$7,"Échéance proche","Valide")))))))</x:f>
      </x:c>
    </x:row>
    <x:row r="244" ht="23" customHeight="1">
      <x:c r="A244" s="38"/>
      <x:c r="B244" s="38"/>
      <x:c r="C244" s="38"/>
      <x:c r="D244" s="50"/>
      <x:c r="E244" s="50"/>
      <x:c r="F244" s="38"/>
      <x:c r="G244" s="38"/>
      <x:c r="H244" s="47" t="str">
        <x:f>IF(A244="","",IF(COUNTIF($A$6:$A$505,A244)&gt;1,"Doublon ID",IF(COUNTIF(Catalogue!$A$6:$A$505,B244)&lt;&gt;1,"Code inconnu ou doublon",IF(NOT(ISNUMBER(E244)),"À vérifier",IF(AND(ISNUMBER(D244),E244&lt;D244),"Dates à corriger",IF(E244&lt;Parametres!$B$6,"Périmé",IF(E244&lt;=Parametres!$B$6+Parametres!$B$7,"Échéance proche","Valide")))))))</x:f>
      </x:c>
    </x:row>
    <x:row r="245" ht="23" customHeight="1">
      <x:c r="A245" s="38"/>
      <x:c r="B245" s="38"/>
      <x:c r="C245" s="38"/>
      <x:c r="D245" s="50"/>
      <x:c r="E245" s="50"/>
      <x:c r="F245" s="38"/>
      <x:c r="G245" s="38"/>
      <x:c r="H245" s="47" t="str">
        <x:f>IF(A245="","",IF(COUNTIF($A$6:$A$505,A245)&gt;1,"Doublon ID",IF(COUNTIF(Catalogue!$A$6:$A$505,B245)&lt;&gt;1,"Code inconnu ou doublon",IF(NOT(ISNUMBER(E245)),"À vérifier",IF(AND(ISNUMBER(D245),E245&lt;D245),"Dates à corriger",IF(E245&lt;Parametres!$B$6,"Périmé",IF(E245&lt;=Parametres!$B$6+Parametres!$B$7,"Échéance proche","Valide")))))))</x:f>
      </x:c>
    </x:row>
    <x:row r="246" ht="23" customHeight="1">
      <x:c r="A246" s="38"/>
      <x:c r="B246" s="38"/>
      <x:c r="C246" s="38"/>
      <x:c r="D246" s="50"/>
      <x:c r="E246" s="50"/>
      <x:c r="F246" s="38"/>
      <x:c r="G246" s="38"/>
      <x:c r="H246" s="47" t="str">
        <x:f>IF(A246="","",IF(COUNTIF($A$6:$A$505,A246)&gt;1,"Doublon ID",IF(COUNTIF(Catalogue!$A$6:$A$505,B246)&lt;&gt;1,"Code inconnu ou doublon",IF(NOT(ISNUMBER(E246)),"À vérifier",IF(AND(ISNUMBER(D246),E246&lt;D246),"Dates à corriger",IF(E246&lt;Parametres!$B$6,"Périmé",IF(E246&lt;=Parametres!$B$6+Parametres!$B$7,"Échéance proche","Valide")))))))</x:f>
      </x:c>
    </x:row>
    <x:row r="247" ht="23" customHeight="1">
      <x:c r="A247" s="38"/>
      <x:c r="B247" s="38"/>
      <x:c r="C247" s="38"/>
      <x:c r="D247" s="50"/>
      <x:c r="E247" s="50"/>
      <x:c r="F247" s="38"/>
      <x:c r="G247" s="38"/>
      <x:c r="H247" s="47" t="str">
        <x:f>IF(A247="","",IF(COUNTIF($A$6:$A$505,A247)&gt;1,"Doublon ID",IF(COUNTIF(Catalogue!$A$6:$A$505,B247)&lt;&gt;1,"Code inconnu ou doublon",IF(NOT(ISNUMBER(E247)),"À vérifier",IF(AND(ISNUMBER(D247),E247&lt;D247),"Dates à corriger",IF(E247&lt;Parametres!$B$6,"Périmé",IF(E247&lt;=Parametres!$B$6+Parametres!$B$7,"Échéance proche","Valide")))))))</x:f>
      </x:c>
    </x:row>
    <x:row r="248" ht="23" customHeight="1">
      <x:c r="A248" s="38"/>
      <x:c r="B248" s="38"/>
      <x:c r="C248" s="38"/>
      <x:c r="D248" s="50"/>
      <x:c r="E248" s="50"/>
      <x:c r="F248" s="38"/>
      <x:c r="G248" s="38"/>
      <x:c r="H248" s="47" t="str">
        <x:f>IF(A248="","",IF(COUNTIF($A$6:$A$505,A248)&gt;1,"Doublon ID",IF(COUNTIF(Catalogue!$A$6:$A$505,B248)&lt;&gt;1,"Code inconnu ou doublon",IF(NOT(ISNUMBER(E248)),"À vérifier",IF(AND(ISNUMBER(D248),E248&lt;D248),"Dates à corriger",IF(E248&lt;Parametres!$B$6,"Périmé",IF(E248&lt;=Parametres!$B$6+Parametres!$B$7,"Échéance proche","Valide")))))))</x:f>
      </x:c>
    </x:row>
    <x:row r="249" ht="23" customHeight="1">
      <x:c r="A249" s="38"/>
      <x:c r="B249" s="38"/>
      <x:c r="C249" s="38"/>
      <x:c r="D249" s="50"/>
      <x:c r="E249" s="50"/>
      <x:c r="F249" s="38"/>
      <x:c r="G249" s="38"/>
      <x:c r="H249" s="47" t="str">
        <x:f>IF(A249="","",IF(COUNTIF($A$6:$A$505,A249)&gt;1,"Doublon ID",IF(COUNTIF(Catalogue!$A$6:$A$505,B249)&lt;&gt;1,"Code inconnu ou doublon",IF(NOT(ISNUMBER(E249)),"À vérifier",IF(AND(ISNUMBER(D249),E249&lt;D249),"Dates à corriger",IF(E249&lt;Parametres!$B$6,"Périmé",IF(E249&lt;=Parametres!$B$6+Parametres!$B$7,"Échéance proche","Valide")))))))</x:f>
      </x:c>
    </x:row>
    <x:row r="250" ht="23" customHeight="1">
      <x:c r="A250" s="38"/>
      <x:c r="B250" s="38"/>
      <x:c r="C250" s="38"/>
      <x:c r="D250" s="50"/>
      <x:c r="E250" s="50"/>
      <x:c r="F250" s="38"/>
      <x:c r="G250" s="38"/>
      <x:c r="H250" s="47" t="str">
        <x:f>IF(A250="","",IF(COUNTIF($A$6:$A$505,A250)&gt;1,"Doublon ID",IF(COUNTIF(Catalogue!$A$6:$A$505,B250)&lt;&gt;1,"Code inconnu ou doublon",IF(NOT(ISNUMBER(E250)),"À vérifier",IF(AND(ISNUMBER(D250),E250&lt;D250),"Dates à corriger",IF(E250&lt;Parametres!$B$6,"Périmé",IF(E250&lt;=Parametres!$B$6+Parametres!$B$7,"Échéance proche","Valide")))))))</x:f>
      </x:c>
    </x:row>
    <x:row r="251" ht="23" customHeight="1">
      <x:c r="A251" s="38"/>
      <x:c r="B251" s="38"/>
      <x:c r="C251" s="38"/>
      <x:c r="D251" s="50"/>
      <x:c r="E251" s="50"/>
      <x:c r="F251" s="38"/>
      <x:c r="G251" s="38"/>
      <x:c r="H251" s="47" t="str">
        <x:f>IF(A251="","",IF(COUNTIF($A$6:$A$505,A251)&gt;1,"Doublon ID",IF(COUNTIF(Catalogue!$A$6:$A$505,B251)&lt;&gt;1,"Code inconnu ou doublon",IF(NOT(ISNUMBER(E251)),"À vérifier",IF(AND(ISNUMBER(D251),E251&lt;D251),"Dates à corriger",IF(E251&lt;Parametres!$B$6,"Périmé",IF(E251&lt;=Parametres!$B$6+Parametres!$B$7,"Échéance proche","Valide")))))))</x:f>
      </x:c>
    </x:row>
    <x:row r="252" ht="23" customHeight="1">
      <x:c r="A252" s="38"/>
      <x:c r="B252" s="38"/>
      <x:c r="C252" s="38"/>
      <x:c r="D252" s="50"/>
      <x:c r="E252" s="50"/>
      <x:c r="F252" s="38"/>
      <x:c r="G252" s="38"/>
      <x:c r="H252" s="47" t="str">
        <x:f>IF(A252="","",IF(COUNTIF($A$6:$A$505,A252)&gt;1,"Doublon ID",IF(COUNTIF(Catalogue!$A$6:$A$505,B252)&lt;&gt;1,"Code inconnu ou doublon",IF(NOT(ISNUMBER(E252)),"À vérifier",IF(AND(ISNUMBER(D252),E252&lt;D252),"Dates à corriger",IF(E252&lt;Parametres!$B$6,"Périmé",IF(E252&lt;=Parametres!$B$6+Parametres!$B$7,"Échéance proche","Valide")))))))</x:f>
      </x:c>
    </x:row>
    <x:row r="253" ht="23" customHeight="1">
      <x:c r="A253" s="38"/>
      <x:c r="B253" s="38"/>
      <x:c r="C253" s="38"/>
      <x:c r="D253" s="50"/>
      <x:c r="E253" s="50"/>
      <x:c r="F253" s="38"/>
      <x:c r="G253" s="38"/>
      <x:c r="H253" s="47" t="str">
        <x:f>IF(A253="","",IF(COUNTIF($A$6:$A$505,A253)&gt;1,"Doublon ID",IF(COUNTIF(Catalogue!$A$6:$A$505,B253)&lt;&gt;1,"Code inconnu ou doublon",IF(NOT(ISNUMBER(E253)),"À vérifier",IF(AND(ISNUMBER(D253),E253&lt;D253),"Dates à corriger",IF(E253&lt;Parametres!$B$6,"Périmé",IF(E253&lt;=Parametres!$B$6+Parametres!$B$7,"Échéance proche","Valide")))))))</x:f>
      </x:c>
    </x:row>
    <x:row r="254" ht="23" customHeight="1">
      <x:c r="A254" s="38"/>
      <x:c r="B254" s="38"/>
      <x:c r="C254" s="38"/>
      <x:c r="D254" s="50"/>
      <x:c r="E254" s="50"/>
      <x:c r="F254" s="38"/>
      <x:c r="G254" s="38"/>
      <x:c r="H254" s="47" t="str">
        <x:f>IF(A254="","",IF(COUNTIF($A$6:$A$505,A254)&gt;1,"Doublon ID",IF(COUNTIF(Catalogue!$A$6:$A$505,B254)&lt;&gt;1,"Code inconnu ou doublon",IF(NOT(ISNUMBER(E254)),"À vérifier",IF(AND(ISNUMBER(D254),E254&lt;D254),"Dates à corriger",IF(E254&lt;Parametres!$B$6,"Périmé",IF(E254&lt;=Parametres!$B$6+Parametres!$B$7,"Échéance proche","Valide")))))))</x:f>
      </x:c>
    </x:row>
    <x:row r="255" ht="23" customHeight="1">
      <x:c r="A255" s="38"/>
      <x:c r="B255" s="38"/>
      <x:c r="C255" s="38"/>
      <x:c r="D255" s="50"/>
      <x:c r="E255" s="50"/>
      <x:c r="F255" s="38"/>
      <x:c r="G255" s="38"/>
      <x:c r="H255" s="47" t="str">
        <x:f>IF(A255="","",IF(COUNTIF($A$6:$A$505,A255)&gt;1,"Doublon ID",IF(COUNTIF(Catalogue!$A$6:$A$505,B255)&lt;&gt;1,"Code inconnu ou doublon",IF(NOT(ISNUMBER(E255)),"À vérifier",IF(AND(ISNUMBER(D255),E255&lt;D255),"Dates à corriger",IF(E255&lt;Parametres!$B$6,"Périmé",IF(E255&lt;=Parametres!$B$6+Parametres!$B$7,"Échéance proche","Valide")))))))</x:f>
      </x:c>
    </x:row>
    <x:row r="256" ht="23" customHeight="1">
      <x:c r="A256" s="38"/>
      <x:c r="B256" s="38"/>
      <x:c r="C256" s="38"/>
      <x:c r="D256" s="50"/>
      <x:c r="E256" s="50"/>
      <x:c r="F256" s="38"/>
      <x:c r="G256" s="38"/>
      <x:c r="H256" s="47" t="str">
        <x:f>IF(A256="","",IF(COUNTIF($A$6:$A$505,A256)&gt;1,"Doublon ID",IF(COUNTIF(Catalogue!$A$6:$A$505,B256)&lt;&gt;1,"Code inconnu ou doublon",IF(NOT(ISNUMBER(E256)),"À vérifier",IF(AND(ISNUMBER(D256),E256&lt;D256),"Dates à corriger",IF(E256&lt;Parametres!$B$6,"Périmé",IF(E256&lt;=Parametres!$B$6+Parametres!$B$7,"Échéance proche","Valide")))))))</x:f>
      </x:c>
    </x:row>
    <x:row r="257" ht="23" customHeight="1">
      <x:c r="A257" s="38"/>
      <x:c r="B257" s="38"/>
      <x:c r="C257" s="38"/>
      <x:c r="D257" s="50"/>
      <x:c r="E257" s="50"/>
      <x:c r="F257" s="38"/>
      <x:c r="G257" s="38"/>
      <x:c r="H257" s="47" t="str">
        <x:f>IF(A257="","",IF(COUNTIF($A$6:$A$505,A257)&gt;1,"Doublon ID",IF(COUNTIF(Catalogue!$A$6:$A$505,B257)&lt;&gt;1,"Code inconnu ou doublon",IF(NOT(ISNUMBER(E257)),"À vérifier",IF(AND(ISNUMBER(D257),E257&lt;D257),"Dates à corriger",IF(E257&lt;Parametres!$B$6,"Périmé",IF(E257&lt;=Parametres!$B$6+Parametres!$B$7,"Échéance proche","Valide")))))))</x:f>
      </x:c>
    </x:row>
    <x:row r="258" ht="23" customHeight="1">
      <x:c r="A258" s="38"/>
      <x:c r="B258" s="38"/>
      <x:c r="C258" s="38"/>
      <x:c r="D258" s="50"/>
      <x:c r="E258" s="50"/>
      <x:c r="F258" s="38"/>
      <x:c r="G258" s="38"/>
      <x:c r="H258" s="47" t="str">
        <x:f>IF(A258="","",IF(COUNTIF($A$6:$A$505,A258)&gt;1,"Doublon ID",IF(COUNTIF(Catalogue!$A$6:$A$505,B258)&lt;&gt;1,"Code inconnu ou doublon",IF(NOT(ISNUMBER(E258)),"À vérifier",IF(AND(ISNUMBER(D258),E258&lt;D258),"Dates à corriger",IF(E258&lt;Parametres!$B$6,"Périmé",IF(E258&lt;=Parametres!$B$6+Parametres!$B$7,"Échéance proche","Valide")))))))</x:f>
      </x:c>
    </x:row>
    <x:row r="259" ht="23" customHeight="1">
      <x:c r="A259" s="38"/>
      <x:c r="B259" s="38"/>
      <x:c r="C259" s="38"/>
      <x:c r="D259" s="50"/>
      <x:c r="E259" s="50"/>
      <x:c r="F259" s="38"/>
      <x:c r="G259" s="38"/>
      <x:c r="H259" s="47" t="str">
        <x:f>IF(A259="","",IF(COUNTIF($A$6:$A$505,A259)&gt;1,"Doublon ID",IF(COUNTIF(Catalogue!$A$6:$A$505,B259)&lt;&gt;1,"Code inconnu ou doublon",IF(NOT(ISNUMBER(E259)),"À vérifier",IF(AND(ISNUMBER(D259),E259&lt;D259),"Dates à corriger",IF(E259&lt;Parametres!$B$6,"Périmé",IF(E259&lt;=Parametres!$B$6+Parametres!$B$7,"Échéance proche","Valide")))))))</x:f>
      </x:c>
    </x:row>
    <x:row r="260" ht="23" customHeight="1">
      <x:c r="A260" s="38"/>
      <x:c r="B260" s="38"/>
      <x:c r="C260" s="38"/>
      <x:c r="D260" s="50"/>
      <x:c r="E260" s="50"/>
      <x:c r="F260" s="38"/>
      <x:c r="G260" s="38"/>
      <x:c r="H260" s="47" t="str">
        <x:f>IF(A260="","",IF(COUNTIF($A$6:$A$505,A260)&gt;1,"Doublon ID",IF(COUNTIF(Catalogue!$A$6:$A$505,B260)&lt;&gt;1,"Code inconnu ou doublon",IF(NOT(ISNUMBER(E260)),"À vérifier",IF(AND(ISNUMBER(D260),E260&lt;D260),"Dates à corriger",IF(E260&lt;Parametres!$B$6,"Périmé",IF(E260&lt;=Parametres!$B$6+Parametres!$B$7,"Échéance proche","Valide")))))))</x:f>
      </x:c>
    </x:row>
    <x:row r="261" ht="23" customHeight="1">
      <x:c r="A261" s="38"/>
      <x:c r="B261" s="38"/>
      <x:c r="C261" s="38"/>
      <x:c r="D261" s="50"/>
      <x:c r="E261" s="50"/>
      <x:c r="F261" s="38"/>
      <x:c r="G261" s="38"/>
      <x:c r="H261" s="47" t="str">
        <x:f>IF(A261="","",IF(COUNTIF($A$6:$A$505,A261)&gt;1,"Doublon ID",IF(COUNTIF(Catalogue!$A$6:$A$505,B261)&lt;&gt;1,"Code inconnu ou doublon",IF(NOT(ISNUMBER(E261)),"À vérifier",IF(AND(ISNUMBER(D261),E261&lt;D261),"Dates à corriger",IF(E261&lt;Parametres!$B$6,"Périmé",IF(E261&lt;=Parametres!$B$6+Parametres!$B$7,"Échéance proche","Valide")))))))</x:f>
      </x:c>
    </x:row>
    <x:row r="262" ht="23" customHeight="1">
      <x:c r="A262" s="38"/>
      <x:c r="B262" s="38"/>
      <x:c r="C262" s="38"/>
      <x:c r="D262" s="50"/>
      <x:c r="E262" s="50"/>
      <x:c r="F262" s="38"/>
      <x:c r="G262" s="38"/>
      <x:c r="H262" s="47" t="str">
        <x:f>IF(A262="","",IF(COUNTIF($A$6:$A$505,A262)&gt;1,"Doublon ID",IF(COUNTIF(Catalogue!$A$6:$A$505,B262)&lt;&gt;1,"Code inconnu ou doublon",IF(NOT(ISNUMBER(E262)),"À vérifier",IF(AND(ISNUMBER(D262),E262&lt;D262),"Dates à corriger",IF(E262&lt;Parametres!$B$6,"Périmé",IF(E262&lt;=Parametres!$B$6+Parametres!$B$7,"Échéance proche","Valide")))))))</x:f>
      </x:c>
    </x:row>
    <x:row r="263" ht="23" customHeight="1">
      <x:c r="A263" s="38"/>
      <x:c r="B263" s="38"/>
      <x:c r="C263" s="38"/>
      <x:c r="D263" s="50"/>
      <x:c r="E263" s="50"/>
      <x:c r="F263" s="38"/>
      <x:c r="G263" s="38"/>
      <x:c r="H263" s="47" t="str">
        <x:f>IF(A263="","",IF(COUNTIF($A$6:$A$505,A263)&gt;1,"Doublon ID",IF(COUNTIF(Catalogue!$A$6:$A$505,B263)&lt;&gt;1,"Code inconnu ou doublon",IF(NOT(ISNUMBER(E263)),"À vérifier",IF(AND(ISNUMBER(D263),E263&lt;D263),"Dates à corriger",IF(E263&lt;Parametres!$B$6,"Périmé",IF(E263&lt;=Parametres!$B$6+Parametres!$B$7,"Échéance proche","Valide")))))))</x:f>
      </x:c>
    </x:row>
    <x:row r="264" ht="23" customHeight="1">
      <x:c r="A264" s="38"/>
      <x:c r="B264" s="38"/>
      <x:c r="C264" s="38"/>
      <x:c r="D264" s="50"/>
      <x:c r="E264" s="50"/>
      <x:c r="F264" s="38"/>
      <x:c r="G264" s="38"/>
      <x:c r="H264" s="47" t="str">
        <x:f>IF(A264="","",IF(COUNTIF($A$6:$A$505,A264)&gt;1,"Doublon ID",IF(COUNTIF(Catalogue!$A$6:$A$505,B264)&lt;&gt;1,"Code inconnu ou doublon",IF(NOT(ISNUMBER(E264)),"À vérifier",IF(AND(ISNUMBER(D264),E264&lt;D264),"Dates à corriger",IF(E264&lt;Parametres!$B$6,"Périmé",IF(E264&lt;=Parametres!$B$6+Parametres!$B$7,"Échéance proche","Valide")))))))</x:f>
      </x:c>
    </x:row>
    <x:row r="265" ht="23" customHeight="1">
      <x:c r="A265" s="38"/>
      <x:c r="B265" s="38"/>
      <x:c r="C265" s="38"/>
      <x:c r="D265" s="50"/>
      <x:c r="E265" s="50"/>
      <x:c r="F265" s="38"/>
      <x:c r="G265" s="38"/>
      <x:c r="H265" s="47" t="str">
        <x:f>IF(A265="","",IF(COUNTIF($A$6:$A$505,A265)&gt;1,"Doublon ID",IF(COUNTIF(Catalogue!$A$6:$A$505,B265)&lt;&gt;1,"Code inconnu ou doublon",IF(NOT(ISNUMBER(E265)),"À vérifier",IF(AND(ISNUMBER(D265),E265&lt;D265),"Dates à corriger",IF(E265&lt;Parametres!$B$6,"Périmé",IF(E265&lt;=Parametres!$B$6+Parametres!$B$7,"Échéance proche","Valide")))))))</x:f>
      </x:c>
    </x:row>
    <x:row r="266" ht="23" customHeight="1">
      <x:c r="A266" s="38"/>
      <x:c r="B266" s="38"/>
      <x:c r="C266" s="38"/>
      <x:c r="D266" s="50"/>
      <x:c r="E266" s="50"/>
      <x:c r="F266" s="38"/>
      <x:c r="G266" s="38"/>
      <x:c r="H266" s="47" t="str">
        <x:f>IF(A266="","",IF(COUNTIF($A$6:$A$505,A266)&gt;1,"Doublon ID",IF(COUNTIF(Catalogue!$A$6:$A$505,B266)&lt;&gt;1,"Code inconnu ou doublon",IF(NOT(ISNUMBER(E266)),"À vérifier",IF(AND(ISNUMBER(D266),E266&lt;D266),"Dates à corriger",IF(E266&lt;Parametres!$B$6,"Périmé",IF(E266&lt;=Parametres!$B$6+Parametres!$B$7,"Échéance proche","Valide")))))))</x:f>
      </x:c>
    </x:row>
    <x:row r="267" ht="23" customHeight="1">
      <x:c r="A267" s="38"/>
      <x:c r="B267" s="38"/>
      <x:c r="C267" s="38"/>
      <x:c r="D267" s="50"/>
      <x:c r="E267" s="50"/>
      <x:c r="F267" s="38"/>
      <x:c r="G267" s="38"/>
      <x:c r="H267" s="47" t="str">
        <x:f>IF(A267="","",IF(COUNTIF($A$6:$A$505,A267)&gt;1,"Doublon ID",IF(COUNTIF(Catalogue!$A$6:$A$505,B267)&lt;&gt;1,"Code inconnu ou doublon",IF(NOT(ISNUMBER(E267)),"À vérifier",IF(AND(ISNUMBER(D267),E267&lt;D267),"Dates à corriger",IF(E267&lt;Parametres!$B$6,"Périmé",IF(E267&lt;=Parametres!$B$6+Parametres!$B$7,"Échéance proche","Valide")))))))</x:f>
      </x:c>
    </x:row>
    <x:row r="268" ht="23" customHeight="1">
      <x:c r="A268" s="38"/>
      <x:c r="B268" s="38"/>
      <x:c r="C268" s="38"/>
      <x:c r="D268" s="50"/>
      <x:c r="E268" s="50"/>
      <x:c r="F268" s="38"/>
      <x:c r="G268" s="38"/>
      <x:c r="H268" s="47" t="str">
        <x:f>IF(A268="","",IF(COUNTIF($A$6:$A$505,A268)&gt;1,"Doublon ID",IF(COUNTIF(Catalogue!$A$6:$A$505,B268)&lt;&gt;1,"Code inconnu ou doublon",IF(NOT(ISNUMBER(E268)),"À vérifier",IF(AND(ISNUMBER(D268),E268&lt;D268),"Dates à corriger",IF(E268&lt;Parametres!$B$6,"Périmé",IF(E268&lt;=Parametres!$B$6+Parametres!$B$7,"Échéance proche","Valide")))))))</x:f>
      </x:c>
    </x:row>
    <x:row r="269" ht="23" customHeight="1">
      <x:c r="A269" s="38"/>
      <x:c r="B269" s="38"/>
      <x:c r="C269" s="38"/>
      <x:c r="D269" s="50"/>
      <x:c r="E269" s="50"/>
      <x:c r="F269" s="38"/>
      <x:c r="G269" s="38"/>
      <x:c r="H269" s="47" t="str">
        <x:f>IF(A269="","",IF(COUNTIF($A$6:$A$505,A269)&gt;1,"Doublon ID",IF(COUNTIF(Catalogue!$A$6:$A$505,B269)&lt;&gt;1,"Code inconnu ou doublon",IF(NOT(ISNUMBER(E269)),"À vérifier",IF(AND(ISNUMBER(D269),E269&lt;D269),"Dates à corriger",IF(E269&lt;Parametres!$B$6,"Périmé",IF(E269&lt;=Parametres!$B$6+Parametres!$B$7,"Échéance proche","Valide")))))))</x:f>
      </x:c>
    </x:row>
    <x:row r="270" ht="23" customHeight="1">
      <x:c r="A270" s="38"/>
      <x:c r="B270" s="38"/>
      <x:c r="C270" s="38"/>
      <x:c r="D270" s="50"/>
      <x:c r="E270" s="50"/>
      <x:c r="F270" s="38"/>
      <x:c r="G270" s="38"/>
      <x:c r="H270" s="47" t="str">
        <x:f>IF(A270="","",IF(COUNTIF($A$6:$A$505,A270)&gt;1,"Doublon ID",IF(COUNTIF(Catalogue!$A$6:$A$505,B270)&lt;&gt;1,"Code inconnu ou doublon",IF(NOT(ISNUMBER(E270)),"À vérifier",IF(AND(ISNUMBER(D270),E270&lt;D270),"Dates à corriger",IF(E270&lt;Parametres!$B$6,"Périmé",IF(E270&lt;=Parametres!$B$6+Parametres!$B$7,"Échéance proche","Valide")))))))</x:f>
      </x:c>
    </x:row>
    <x:row r="271" ht="23" customHeight="1">
      <x:c r="A271" s="38"/>
      <x:c r="B271" s="38"/>
      <x:c r="C271" s="38"/>
      <x:c r="D271" s="50"/>
      <x:c r="E271" s="50"/>
      <x:c r="F271" s="38"/>
      <x:c r="G271" s="38"/>
      <x:c r="H271" s="47" t="str">
        <x:f>IF(A271="","",IF(COUNTIF($A$6:$A$505,A271)&gt;1,"Doublon ID",IF(COUNTIF(Catalogue!$A$6:$A$505,B271)&lt;&gt;1,"Code inconnu ou doublon",IF(NOT(ISNUMBER(E271)),"À vérifier",IF(AND(ISNUMBER(D271),E271&lt;D271),"Dates à corriger",IF(E271&lt;Parametres!$B$6,"Périmé",IF(E271&lt;=Parametres!$B$6+Parametres!$B$7,"Échéance proche","Valide")))))))</x:f>
      </x:c>
    </x:row>
    <x:row r="272" ht="23" customHeight="1">
      <x:c r="A272" s="38"/>
      <x:c r="B272" s="38"/>
      <x:c r="C272" s="38"/>
      <x:c r="D272" s="50"/>
      <x:c r="E272" s="50"/>
      <x:c r="F272" s="38"/>
      <x:c r="G272" s="38"/>
      <x:c r="H272" s="47" t="str">
        <x:f>IF(A272="","",IF(COUNTIF($A$6:$A$505,A272)&gt;1,"Doublon ID",IF(COUNTIF(Catalogue!$A$6:$A$505,B272)&lt;&gt;1,"Code inconnu ou doublon",IF(NOT(ISNUMBER(E272)),"À vérifier",IF(AND(ISNUMBER(D272),E272&lt;D272),"Dates à corriger",IF(E272&lt;Parametres!$B$6,"Périmé",IF(E272&lt;=Parametres!$B$6+Parametres!$B$7,"Échéance proche","Valide")))))))</x:f>
      </x:c>
    </x:row>
    <x:row r="273" ht="23" customHeight="1">
      <x:c r="A273" s="38"/>
      <x:c r="B273" s="38"/>
      <x:c r="C273" s="38"/>
      <x:c r="D273" s="50"/>
      <x:c r="E273" s="50"/>
      <x:c r="F273" s="38"/>
      <x:c r="G273" s="38"/>
      <x:c r="H273" s="47" t="str">
        <x:f>IF(A273="","",IF(COUNTIF($A$6:$A$505,A273)&gt;1,"Doublon ID",IF(COUNTIF(Catalogue!$A$6:$A$505,B273)&lt;&gt;1,"Code inconnu ou doublon",IF(NOT(ISNUMBER(E273)),"À vérifier",IF(AND(ISNUMBER(D273),E273&lt;D273),"Dates à corriger",IF(E273&lt;Parametres!$B$6,"Périmé",IF(E273&lt;=Parametres!$B$6+Parametres!$B$7,"Échéance proche","Valide")))))))</x:f>
      </x:c>
    </x:row>
    <x:row r="274" ht="23" customHeight="1">
      <x:c r="A274" s="38"/>
      <x:c r="B274" s="38"/>
      <x:c r="C274" s="38"/>
      <x:c r="D274" s="50"/>
      <x:c r="E274" s="50"/>
      <x:c r="F274" s="38"/>
      <x:c r="G274" s="38"/>
      <x:c r="H274" s="47" t="str">
        <x:f>IF(A274="","",IF(COUNTIF($A$6:$A$505,A274)&gt;1,"Doublon ID",IF(COUNTIF(Catalogue!$A$6:$A$505,B274)&lt;&gt;1,"Code inconnu ou doublon",IF(NOT(ISNUMBER(E274)),"À vérifier",IF(AND(ISNUMBER(D274),E274&lt;D274),"Dates à corriger",IF(E274&lt;Parametres!$B$6,"Périmé",IF(E274&lt;=Parametres!$B$6+Parametres!$B$7,"Échéance proche","Valide")))))))</x:f>
      </x:c>
    </x:row>
    <x:row r="275" ht="23" customHeight="1">
      <x:c r="A275" s="38"/>
      <x:c r="B275" s="38"/>
      <x:c r="C275" s="38"/>
      <x:c r="D275" s="50"/>
      <x:c r="E275" s="50"/>
      <x:c r="F275" s="38"/>
      <x:c r="G275" s="38"/>
      <x:c r="H275" s="47" t="str">
        <x:f>IF(A275="","",IF(COUNTIF($A$6:$A$505,A275)&gt;1,"Doublon ID",IF(COUNTIF(Catalogue!$A$6:$A$505,B275)&lt;&gt;1,"Code inconnu ou doublon",IF(NOT(ISNUMBER(E275)),"À vérifier",IF(AND(ISNUMBER(D275),E275&lt;D275),"Dates à corriger",IF(E275&lt;Parametres!$B$6,"Périmé",IF(E275&lt;=Parametres!$B$6+Parametres!$B$7,"Échéance proche","Valide")))))))</x:f>
      </x:c>
    </x:row>
    <x:row r="276" ht="23" customHeight="1">
      <x:c r="A276" s="38"/>
      <x:c r="B276" s="38"/>
      <x:c r="C276" s="38"/>
      <x:c r="D276" s="50"/>
      <x:c r="E276" s="50"/>
      <x:c r="F276" s="38"/>
      <x:c r="G276" s="38"/>
      <x:c r="H276" s="47" t="str">
        <x:f>IF(A276="","",IF(COUNTIF($A$6:$A$505,A276)&gt;1,"Doublon ID",IF(COUNTIF(Catalogue!$A$6:$A$505,B276)&lt;&gt;1,"Code inconnu ou doublon",IF(NOT(ISNUMBER(E276)),"À vérifier",IF(AND(ISNUMBER(D276),E276&lt;D276),"Dates à corriger",IF(E276&lt;Parametres!$B$6,"Périmé",IF(E276&lt;=Parametres!$B$6+Parametres!$B$7,"Échéance proche","Valide")))))))</x:f>
      </x:c>
    </x:row>
    <x:row r="277" ht="23" customHeight="1">
      <x:c r="A277" s="38"/>
      <x:c r="B277" s="38"/>
      <x:c r="C277" s="38"/>
      <x:c r="D277" s="50"/>
      <x:c r="E277" s="50"/>
      <x:c r="F277" s="38"/>
      <x:c r="G277" s="38"/>
      <x:c r="H277" s="47" t="str">
        <x:f>IF(A277="","",IF(COUNTIF($A$6:$A$505,A277)&gt;1,"Doublon ID",IF(COUNTIF(Catalogue!$A$6:$A$505,B277)&lt;&gt;1,"Code inconnu ou doublon",IF(NOT(ISNUMBER(E277)),"À vérifier",IF(AND(ISNUMBER(D277),E277&lt;D277),"Dates à corriger",IF(E277&lt;Parametres!$B$6,"Périmé",IF(E277&lt;=Parametres!$B$6+Parametres!$B$7,"Échéance proche","Valide")))))))</x:f>
      </x:c>
    </x:row>
    <x:row r="278" ht="23" customHeight="1">
      <x:c r="A278" s="38"/>
      <x:c r="B278" s="38"/>
      <x:c r="C278" s="38"/>
      <x:c r="D278" s="50"/>
      <x:c r="E278" s="50"/>
      <x:c r="F278" s="38"/>
      <x:c r="G278" s="38"/>
      <x:c r="H278" s="47" t="str">
        <x:f>IF(A278="","",IF(COUNTIF($A$6:$A$505,A278)&gt;1,"Doublon ID",IF(COUNTIF(Catalogue!$A$6:$A$505,B278)&lt;&gt;1,"Code inconnu ou doublon",IF(NOT(ISNUMBER(E278)),"À vérifier",IF(AND(ISNUMBER(D278),E278&lt;D278),"Dates à corriger",IF(E278&lt;Parametres!$B$6,"Périmé",IF(E278&lt;=Parametres!$B$6+Parametres!$B$7,"Échéance proche","Valide")))))))</x:f>
      </x:c>
    </x:row>
    <x:row r="279" ht="23" customHeight="1">
      <x:c r="A279" s="38"/>
      <x:c r="B279" s="38"/>
      <x:c r="C279" s="38"/>
      <x:c r="D279" s="50"/>
      <x:c r="E279" s="50"/>
      <x:c r="F279" s="38"/>
      <x:c r="G279" s="38"/>
      <x:c r="H279" s="47" t="str">
        <x:f>IF(A279="","",IF(COUNTIF($A$6:$A$505,A279)&gt;1,"Doublon ID",IF(COUNTIF(Catalogue!$A$6:$A$505,B279)&lt;&gt;1,"Code inconnu ou doublon",IF(NOT(ISNUMBER(E279)),"À vérifier",IF(AND(ISNUMBER(D279),E279&lt;D279),"Dates à corriger",IF(E279&lt;Parametres!$B$6,"Périmé",IF(E279&lt;=Parametres!$B$6+Parametres!$B$7,"Échéance proche","Valide")))))))</x:f>
      </x:c>
    </x:row>
    <x:row r="280" ht="23" customHeight="1">
      <x:c r="A280" s="38"/>
      <x:c r="B280" s="38"/>
      <x:c r="C280" s="38"/>
      <x:c r="D280" s="50"/>
      <x:c r="E280" s="50"/>
      <x:c r="F280" s="38"/>
      <x:c r="G280" s="38"/>
      <x:c r="H280" s="47" t="str">
        <x:f>IF(A280="","",IF(COUNTIF($A$6:$A$505,A280)&gt;1,"Doublon ID",IF(COUNTIF(Catalogue!$A$6:$A$505,B280)&lt;&gt;1,"Code inconnu ou doublon",IF(NOT(ISNUMBER(E280)),"À vérifier",IF(AND(ISNUMBER(D280),E280&lt;D280),"Dates à corriger",IF(E280&lt;Parametres!$B$6,"Périmé",IF(E280&lt;=Parametres!$B$6+Parametres!$B$7,"Échéance proche","Valide")))))))</x:f>
      </x:c>
    </x:row>
    <x:row r="281" ht="23" customHeight="1">
      <x:c r="A281" s="38"/>
      <x:c r="B281" s="38"/>
      <x:c r="C281" s="38"/>
      <x:c r="D281" s="50"/>
      <x:c r="E281" s="50"/>
      <x:c r="F281" s="38"/>
      <x:c r="G281" s="38"/>
      <x:c r="H281" s="47" t="str">
        <x:f>IF(A281="","",IF(COUNTIF($A$6:$A$505,A281)&gt;1,"Doublon ID",IF(COUNTIF(Catalogue!$A$6:$A$505,B281)&lt;&gt;1,"Code inconnu ou doublon",IF(NOT(ISNUMBER(E281)),"À vérifier",IF(AND(ISNUMBER(D281),E281&lt;D281),"Dates à corriger",IF(E281&lt;Parametres!$B$6,"Périmé",IF(E281&lt;=Parametres!$B$6+Parametres!$B$7,"Échéance proche","Valide")))))))</x:f>
      </x:c>
    </x:row>
    <x:row r="282" ht="23" customHeight="1">
      <x:c r="A282" s="38"/>
      <x:c r="B282" s="38"/>
      <x:c r="C282" s="38"/>
      <x:c r="D282" s="50"/>
      <x:c r="E282" s="50"/>
      <x:c r="F282" s="38"/>
      <x:c r="G282" s="38"/>
      <x:c r="H282" s="47" t="str">
        <x:f>IF(A282="","",IF(COUNTIF($A$6:$A$505,A282)&gt;1,"Doublon ID",IF(COUNTIF(Catalogue!$A$6:$A$505,B282)&lt;&gt;1,"Code inconnu ou doublon",IF(NOT(ISNUMBER(E282)),"À vérifier",IF(AND(ISNUMBER(D282),E282&lt;D282),"Dates à corriger",IF(E282&lt;Parametres!$B$6,"Périmé",IF(E282&lt;=Parametres!$B$6+Parametres!$B$7,"Échéance proche","Valide")))))))</x:f>
      </x:c>
    </x:row>
    <x:row r="283" ht="23" customHeight="1">
      <x:c r="A283" s="38"/>
      <x:c r="B283" s="38"/>
      <x:c r="C283" s="38"/>
      <x:c r="D283" s="50"/>
      <x:c r="E283" s="50"/>
      <x:c r="F283" s="38"/>
      <x:c r="G283" s="38"/>
      <x:c r="H283" s="47" t="str">
        <x:f>IF(A283="","",IF(COUNTIF($A$6:$A$505,A283)&gt;1,"Doublon ID",IF(COUNTIF(Catalogue!$A$6:$A$505,B283)&lt;&gt;1,"Code inconnu ou doublon",IF(NOT(ISNUMBER(E283)),"À vérifier",IF(AND(ISNUMBER(D283),E283&lt;D283),"Dates à corriger",IF(E283&lt;Parametres!$B$6,"Périmé",IF(E283&lt;=Parametres!$B$6+Parametres!$B$7,"Échéance proche","Valide")))))))</x:f>
      </x:c>
    </x:row>
    <x:row r="284" ht="23" customHeight="1">
      <x:c r="A284" s="38"/>
      <x:c r="B284" s="38"/>
      <x:c r="C284" s="38"/>
      <x:c r="D284" s="50"/>
      <x:c r="E284" s="50"/>
      <x:c r="F284" s="38"/>
      <x:c r="G284" s="38"/>
      <x:c r="H284" s="47" t="str">
        <x:f>IF(A284="","",IF(COUNTIF($A$6:$A$505,A284)&gt;1,"Doublon ID",IF(COUNTIF(Catalogue!$A$6:$A$505,B284)&lt;&gt;1,"Code inconnu ou doublon",IF(NOT(ISNUMBER(E284)),"À vérifier",IF(AND(ISNUMBER(D284),E284&lt;D284),"Dates à corriger",IF(E284&lt;Parametres!$B$6,"Périmé",IF(E284&lt;=Parametres!$B$6+Parametres!$B$7,"Échéance proche","Valide")))))))</x:f>
      </x:c>
    </x:row>
    <x:row r="285" ht="23" customHeight="1">
      <x:c r="A285" s="38"/>
      <x:c r="B285" s="38"/>
      <x:c r="C285" s="38"/>
      <x:c r="D285" s="50"/>
      <x:c r="E285" s="50"/>
      <x:c r="F285" s="38"/>
      <x:c r="G285" s="38"/>
      <x:c r="H285" s="47" t="str">
        <x:f>IF(A285="","",IF(COUNTIF($A$6:$A$505,A285)&gt;1,"Doublon ID",IF(COUNTIF(Catalogue!$A$6:$A$505,B285)&lt;&gt;1,"Code inconnu ou doublon",IF(NOT(ISNUMBER(E285)),"À vérifier",IF(AND(ISNUMBER(D285),E285&lt;D285),"Dates à corriger",IF(E285&lt;Parametres!$B$6,"Périmé",IF(E285&lt;=Parametres!$B$6+Parametres!$B$7,"Échéance proche","Valide")))))))</x:f>
      </x:c>
    </x:row>
    <x:row r="286" ht="23" customHeight="1">
      <x:c r="A286" s="38"/>
      <x:c r="B286" s="38"/>
      <x:c r="C286" s="38"/>
      <x:c r="D286" s="50"/>
      <x:c r="E286" s="50"/>
      <x:c r="F286" s="38"/>
      <x:c r="G286" s="38"/>
      <x:c r="H286" s="47" t="str">
        <x:f>IF(A286="","",IF(COUNTIF($A$6:$A$505,A286)&gt;1,"Doublon ID",IF(COUNTIF(Catalogue!$A$6:$A$505,B286)&lt;&gt;1,"Code inconnu ou doublon",IF(NOT(ISNUMBER(E286)),"À vérifier",IF(AND(ISNUMBER(D286),E286&lt;D286),"Dates à corriger",IF(E286&lt;Parametres!$B$6,"Périmé",IF(E286&lt;=Parametres!$B$6+Parametres!$B$7,"Échéance proche","Valide")))))))</x:f>
      </x:c>
    </x:row>
    <x:row r="287" ht="23" customHeight="1">
      <x:c r="A287" s="38"/>
      <x:c r="B287" s="38"/>
      <x:c r="C287" s="38"/>
      <x:c r="D287" s="50"/>
      <x:c r="E287" s="50"/>
      <x:c r="F287" s="38"/>
      <x:c r="G287" s="38"/>
      <x:c r="H287" s="47" t="str">
        <x:f>IF(A287="","",IF(COUNTIF($A$6:$A$505,A287)&gt;1,"Doublon ID",IF(COUNTIF(Catalogue!$A$6:$A$505,B287)&lt;&gt;1,"Code inconnu ou doublon",IF(NOT(ISNUMBER(E287)),"À vérifier",IF(AND(ISNUMBER(D287),E287&lt;D287),"Dates à corriger",IF(E287&lt;Parametres!$B$6,"Périmé",IF(E287&lt;=Parametres!$B$6+Parametres!$B$7,"Échéance proche","Valide")))))))</x:f>
      </x:c>
    </x:row>
    <x:row r="288" ht="23" customHeight="1">
      <x:c r="A288" s="38"/>
      <x:c r="B288" s="38"/>
      <x:c r="C288" s="38"/>
      <x:c r="D288" s="50"/>
      <x:c r="E288" s="50"/>
      <x:c r="F288" s="38"/>
      <x:c r="G288" s="38"/>
      <x:c r="H288" s="47" t="str">
        <x:f>IF(A288="","",IF(COUNTIF($A$6:$A$505,A288)&gt;1,"Doublon ID",IF(COUNTIF(Catalogue!$A$6:$A$505,B288)&lt;&gt;1,"Code inconnu ou doublon",IF(NOT(ISNUMBER(E288)),"À vérifier",IF(AND(ISNUMBER(D288),E288&lt;D288),"Dates à corriger",IF(E288&lt;Parametres!$B$6,"Périmé",IF(E288&lt;=Parametres!$B$6+Parametres!$B$7,"Échéance proche","Valide")))))))</x:f>
      </x:c>
    </x:row>
    <x:row r="289" ht="23" customHeight="1">
      <x:c r="A289" s="38"/>
      <x:c r="B289" s="38"/>
      <x:c r="C289" s="38"/>
      <x:c r="D289" s="50"/>
      <x:c r="E289" s="50"/>
      <x:c r="F289" s="38"/>
      <x:c r="G289" s="38"/>
      <x:c r="H289" s="47" t="str">
        <x:f>IF(A289="","",IF(COUNTIF($A$6:$A$505,A289)&gt;1,"Doublon ID",IF(COUNTIF(Catalogue!$A$6:$A$505,B289)&lt;&gt;1,"Code inconnu ou doublon",IF(NOT(ISNUMBER(E289)),"À vérifier",IF(AND(ISNUMBER(D289),E289&lt;D289),"Dates à corriger",IF(E289&lt;Parametres!$B$6,"Périmé",IF(E289&lt;=Parametres!$B$6+Parametres!$B$7,"Échéance proche","Valide")))))))</x:f>
      </x:c>
    </x:row>
    <x:row r="290" ht="23" customHeight="1">
      <x:c r="A290" s="38"/>
      <x:c r="B290" s="38"/>
      <x:c r="C290" s="38"/>
      <x:c r="D290" s="50"/>
      <x:c r="E290" s="50"/>
      <x:c r="F290" s="38"/>
      <x:c r="G290" s="38"/>
      <x:c r="H290" s="47" t="str">
        <x:f>IF(A290="","",IF(COUNTIF($A$6:$A$505,A290)&gt;1,"Doublon ID",IF(COUNTIF(Catalogue!$A$6:$A$505,B290)&lt;&gt;1,"Code inconnu ou doublon",IF(NOT(ISNUMBER(E290)),"À vérifier",IF(AND(ISNUMBER(D290),E290&lt;D290),"Dates à corriger",IF(E290&lt;Parametres!$B$6,"Périmé",IF(E290&lt;=Parametres!$B$6+Parametres!$B$7,"Échéance proche","Valide")))))))</x:f>
      </x:c>
    </x:row>
    <x:row r="291" ht="23" customHeight="1">
      <x:c r="A291" s="38"/>
      <x:c r="B291" s="38"/>
      <x:c r="C291" s="38"/>
      <x:c r="D291" s="50"/>
      <x:c r="E291" s="50"/>
      <x:c r="F291" s="38"/>
      <x:c r="G291" s="38"/>
      <x:c r="H291" s="47" t="str">
        <x:f>IF(A291="","",IF(COUNTIF($A$6:$A$505,A291)&gt;1,"Doublon ID",IF(COUNTIF(Catalogue!$A$6:$A$505,B291)&lt;&gt;1,"Code inconnu ou doublon",IF(NOT(ISNUMBER(E291)),"À vérifier",IF(AND(ISNUMBER(D291),E291&lt;D291),"Dates à corriger",IF(E291&lt;Parametres!$B$6,"Périmé",IF(E291&lt;=Parametres!$B$6+Parametres!$B$7,"Échéance proche","Valide")))))))</x:f>
      </x:c>
    </x:row>
    <x:row r="292" ht="23" customHeight="1">
      <x:c r="A292" s="38"/>
      <x:c r="B292" s="38"/>
      <x:c r="C292" s="38"/>
      <x:c r="D292" s="50"/>
      <x:c r="E292" s="50"/>
      <x:c r="F292" s="38"/>
      <x:c r="G292" s="38"/>
      <x:c r="H292" s="47" t="str">
        <x:f>IF(A292="","",IF(COUNTIF($A$6:$A$505,A292)&gt;1,"Doublon ID",IF(COUNTIF(Catalogue!$A$6:$A$505,B292)&lt;&gt;1,"Code inconnu ou doublon",IF(NOT(ISNUMBER(E292)),"À vérifier",IF(AND(ISNUMBER(D292),E292&lt;D292),"Dates à corriger",IF(E292&lt;Parametres!$B$6,"Périmé",IF(E292&lt;=Parametres!$B$6+Parametres!$B$7,"Échéance proche","Valide")))))))</x:f>
      </x:c>
    </x:row>
    <x:row r="293" ht="23" customHeight="1">
      <x:c r="A293" s="38"/>
      <x:c r="B293" s="38"/>
      <x:c r="C293" s="38"/>
      <x:c r="D293" s="50"/>
      <x:c r="E293" s="50"/>
      <x:c r="F293" s="38"/>
      <x:c r="G293" s="38"/>
      <x:c r="H293" s="47" t="str">
        <x:f>IF(A293="","",IF(COUNTIF($A$6:$A$505,A293)&gt;1,"Doublon ID",IF(COUNTIF(Catalogue!$A$6:$A$505,B293)&lt;&gt;1,"Code inconnu ou doublon",IF(NOT(ISNUMBER(E293)),"À vérifier",IF(AND(ISNUMBER(D293),E293&lt;D293),"Dates à corriger",IF(E293&lt;Parametres!$B$6,"Périmé",IF(E293&lt;=Parametres!$B$6+Parametres!$B$7,"Échéance proche","Valide")))))))</x:f>
      </x:c>
    </x:row>
    <x:row r="294" ht="23" customHeight="1">
      <x:c r="A294" s="38"/>
      <x:c r="B294" s="38"/>
      <x:c r="C294" s="38"/>
      <x:c r="D294" s="50"/>
      <x:c r="E294" s="50"/>
      <x:c r="F294" s="38"/>
      <x:c r="G294" s="38"/>
      <x:c r="H294" s="47" t="str">
        <x:f>IF(A294="","",IF(COUNTIF($A$6:$A$505,A294)&gt;1,"Doublon ID",IF(COUNTIF(Catalogue!$A$6:$A$505,B294)&lt;&gt;1,"Code inconnu ou doublon",IF(NOT(ISNUMBER(E294)),"À vérifier",IF(AND(ISNUMBER(D294),E294&lt;D294),"Dates à corriger",IF(E294&lt;Parametres!$B$6,"Périmé",IF(E294&lt;=Parametres!$B$6+Parametres!$B$7,"Échéance proche","Valide")))))))</x:f>
      </x:c>
    </x:row>
    <x:row r="295" ht="23" customHeight="1">
      <x:c r="A295" s="38"/>
      <x:c r="B295" s="38"/>
      <x:c r="C295" s="38"/>
      <x:c r="D295" s="50"/>
      <x:c r="E295" s="50"/>
      <x:c r="F295" s="38"/>
      <x:c r="G295" s="38"/>
      <x:c r="H295" s="47" t="str">
        <x:f>IF(A295="","",IF(COUNTIF($A$6:$A$505,A295)&gt;1,"Doublon ID",IF(COUNTIF(Catalogue!$A$6:$A$505,B295)&lt;&gt;1,"Code inconnu ou doublon",IF(NOT(ISNUMBER(E295)),"À vérifier",IF(AND(ISNUMBER(D295),E295&lt;D295),"Dates à corriger",IF(E295&lt;Parametres!$B$6,"Périmé",IF(E295&lt;=Parametres!$B$6+Parametres!$B$7,"Échéance proche","Valide")))))))</x:f>
      </x:c>
    </x:row>
    <x:row r="296" ht="23" customHeight="1">
      <x:c r="A296" s="38"/>
      <x:c r="B296" s="38"/>
      <x:c r="C296" s="38"/>
      <x:c r="D296" s="50"/>
      <x:c r="E296" s="50"/>
      <x:c r="F296" s="38"/>
      <x:c r="G296" s="38"/>
      <x:c r="H296" s="47" t="str">
        <x:f>IF(A296="","",IF(COUNTIF($A$6:$A$505,A296)&gt;1,"Doublon ID",IF(COUNTIF(Catalogue!$A$6:$A$505,B296)&lt;&gt;1,"Code inconnu ou doublon",IF(NOT(ISNUMBER(E296)),"À vérifier",IF(AND(ISNUMBER(D296),E296&lt;D296),"Dates à corriger",IF(E296&lt;Parametres!$B$6,"Périmé",IF(E296&lt;=Parametres!$B$6+Parametres!$B$7,"Échéance proche","Valide")))))))</x:f>
      </x:c>
    </x:row>
    <x:row r="297" ht="23" customHeight="1">
      <x:c r="A297" s="38"/>
      <x:c r="B297" s="38"/>
      <x:c r="C297" s="38"/>
      <x:c r="D297" s="50"/>
      <x:c r="E297" s="50"/>
      <x:c r="F297" s="38"/>
      <x:c r="G297" s="38"/>
      <x:c r="H297" s="47" t="str">
        <x:f>IF(A297="","",IF(COUNTIF($A$6:$A$505,A297)&gt;1,"Doublon ID",IF(COUNTIF(Catalogue!$A$6:$A$505,B297)&lt;&gt;1,"Code inconnu ou doublon",IF(NOT(ISNUMBER(E297)),"À vérifier",IF(AND(ISNUMBER(D297),E297&lt;D297),"Dates à corriger",IF(E297&lt;Parametres!$B$6,"Périmé",IF(E297&lt;=Parametres!$B$6+Parametres!$B$7,"Échéance proche","Valide")))))))</x:f>
      </x:c>
    </x:row>
    <x:row r="298" ht="23" customHeight="1">
      <x:c r="A298" s="38"/>
      <x:c r="B298" s="38"/>
      <x:c r="C298" s="38"/>
      <x:c r="D298" s="50"/>
      <x:c r="E298" s="50"/>
      <x:c r="F298" s="38"/>
      <x:c r="G298" s="38"/>
      <x:c r="H298" s="47" t="str">
        <x:f>IF(A298="","",IF(COUNTIF($A$6:$A$505,A298)&gt;1,"Doublon ID",IF(COUNTIF(Catalogue!$A$6:$A$505,B298)&lt;&gt;1,"Code inconnu ou doublon",IF(NOT(ISNUMBER(E298)),"À vérifier",IF(AND(ISNUMBER(D298),E298&lt;D298),"Dates à corriger",IF(E298&lt;Parametres!$B$6,"Périmé",IF(E298&lt;=Parametres!$B$6+Parametres!$B$7,"Échéance proche","Valide")))))))</x:f>
      </x:c>
    </x:row>
    <x:row r="299" ht="23" customHeight="1">
      <x:c r="A299" s="38"/>
      <x:c r="B299" s="38"/>
      <x:c r="C299" s="38"/>
      <x:c r="D299" s="50"/>
      <x:c r="E299" s="50"/>
      <x:c r="F299" s="38"/>
      <x:c r="G299" s="38"/>
      <x:c r="H299" s="47" t="str">
        <x:f>IF(A299="","",IF(COUNTIF($A$6:$A$505,A299)&gt;1,"Doublon ID",IF(COUNTIF(Catalogue!$A$6:$A$505,B299)&lt;&gt;1,"Code inconnu ou doublon",IF(NOT(ISNUMBER(E299)),"À vérifier",IF(AND(ISNUMBER(D299),E299&lt;D299),"Dates à corriger",IF(E299&lt;Parametres!$B$6,"Périmé",IF(E299&lt;=Parametres!$B$6+Parametres!$B$7,"Échéance proche","Valide")))))))</x:f>
      </x:c>
    </x:row>
    <x:row r="300" ht="23" customHeight="1">
      <x:c r="A300" s="38"/>
      <x:c r="B300" s="38"/>
      <x:c r="C300" s="38"/>
      <x:c r="D300" s="50"/>
      <x:c r="E300" s="50"/>
      <x:c r="F300" s="38"/>
      <x:c r="G300" s="38"/>
      <x:c r="H300" s="47" t="str">
        <x:f>IF(A300="","",IF(COUNTIF($A$6:$A$505,A300)&gt;1,"Doublon ID",IF(COUNTIF(Catalogue!$A$6:$A$505,B300)&lt;&gt;1,"Code inconnu ou doublon",IF(NOT(ISNUMBER(E300)),"À vérifier",IF(AND(ISNUMBER(D300),E300&lt;D300),"Dates à corriger",IF(E300&lt;Parametres!$B$6,"Périmé",IF(E300&lt;=Parametres!$B$6+Parametres!$B$7,"Échéance proche","Valide")))))))</x:f>
      </x:c>
    </x:row>
    <x:row r="301" ht="23" customHeight="1">
      <x:c r="A301" s="38"/>
      <x:c r="B301" s="38"/>
      <x:c r="C301" s="38"/>
      <x:c r="D301" s="50"/>
      <x:c r="E301" s="50"/>
      <x:c r="F301" s="38"/>
      <x:c r="G301" s="38"/>
      <x:c r="H301" s="47" t="str">
        <x:f>IF(A301="","",IF(COUNTIF($A$6:$A$505,A301)&gt;1,"Doublon ID",IF(COUNTIF(Catalogue!$A$6:$A$505,B301)&lt;&gt;1,"Code inconnu ou doublon",IF(NOT(ISNUMBER(E301)),"À vérifier",IF(AND(ISNUMBER(D301),E301&lt;D301),"Dates à corriger",IF(E301&lt;Parametres!$B$6,"Périmé",IF(E301&lt;=Parametres!$B$6+Parametres!$B$7,"Échéance proche","Valide")))))))</x:f>
      </x:c>
    </x:row>
    <x:row r="302" ht="23" customHeight="1">
      <x:c r="A302" s="38"/>
      <x:c r="B302" s="38"/>
      <x:c r="C302" s="38"/>
      <x:c r="D302" s="50"/>
      <x:c r="E302" s="50"/>
      <x:c r="F302" s="38"/>
      <x:c r="G302" s="38"/>
      <x:c r="H302" s="47" t="str">
        <x:f>IF(A302="","",IF(COUNTIF($A$6:$A$505,A302)&gt;1,"Doublon ID",IF(COUNTIF(Catalogue!$A$6:$A$505,B302)&lt;&gt;1,"Code inconnu ou doublon",IF(NOT(ISNUMBER(E302)),"À vérifier",IF(AND(ISNUMBER(D302),E302&lt;D302),"Dates à corriger",IF(E302&lt;Parametres!$B$6,"Périmé",IF(E302&lt;=Parametres!$B$6+Parametres!$B$7,"Échéance proche","Valide")))))))</x:f>
      </x:c>
    </x:row>
    <x:row r="303" ht="23" customHeight="1">
      <x:c r="A303" s="38"/>
      <x:c r="B303" s="38"/>
      <x:c r="C303" s="38"/>
      <x:c r="D303" s="50"/>
      <x:c r="E303" s="50"/>
      <x:c r="F303" s="38"/>
      <x:c r="G303" s="38"/>
      <x:c r="H303" s="47" t="str">
        <x:f>IF(A303="","",IF(COUNTIF($A$6:$A$505,A303)&gt;1,"Doublon ID",IF(COUNTIF(Catalogue!$A$6:$A$505,B303)&lt;&gt;1,"Code inconnu ou doublon",IF(NOT(ISNUMBER(E303)),"À vérifier",IF(AND(ISNUMBER(D303),E303&lt;D303),"Dates à corriger",IF(E303&lt;Parametres!$B$6,"Périmé",IF(E303&lt;=Parametres!$B$6+Parametres!$B$7,"Échéance proche","Valide")))))))</x:f>
      </x:c>
    </x:row>
    <x:row r="304" ht="23" customHeight="1">
      <x:c r="A304" s="38"/>
      <x:c r="B304" s="38"/>
      <x:c r="C304" s="38"/>
      <x:c r="D304" s="50"/>
      <x:c r="E304" s="50"/>
      <x:c r="F304" s="38"/>
      <x:c r="G304" s="38"/>
      <x:c r="H304" s="47" t="str">
        <x:f>IF(A304="","",IF(COUNTIF($A$6:$A$505,A304)&gt;1,"Doublon ID",IF(COUNTIF(Catalogue!$A$6:$A$505,B304)&lt;&gt;1,"Code inconnu ou doublon",IF(NOT(ISNUMBER(E304)),"À vérifier",IF(AND(ISNUMBER(D304),E304&lt;D304),"Dates à corriger",IF(E304&lt;Parametres!$B$6,"Périmé",IF(E304&lt;=Parametres!$B$6+Parametres!$B$7,"Échéance proche","Valide")))))))</x:f>
      </x:c>
    </x:row>
    <x:row r="305" ht="23" customHeight="1">
      <x:c r="A305" s="38"/>
      <x:c r="B305" s="38"/>
      <x:c r="C305" s="38"/>
      <x:c r="D305" s="50"/>
      <x:c r="E305" s="50"/>
      <x:c r="F305" s="38"/>
      <x:c r="G305" s="38"/>
      <x:c r="H305" s="47" t="str">
        <x:f>IF(A305="","",IF(COUNTIF($A$6:$A$505,A305)&gt;1,"Doublon ID",IF(COUNTIF(Catalogue!$A$6:$A$505,B305)&lt;&gt;1,"Code inconnu ou doublon",IF(NOT(ISNUMBER(E305)),"À vérifier",IF(AND(ISNUMBER(D305),E305&lt;D305),"Dates à corriger",IF(E305&lt;Parametres!$B$6,"Périmé",IF(E305&lt;=Parametres!$B$6+Parametres!$B$7,"Échéance proche","Valide")))))))</x:f>
      </x:c>
    </x:row>
    <x:row r="306" ht="23" customHeight="1">
      <x:c r="A306" s="38"/>
      <x:c r="B306" s="38"/>
      <x:c r="C306" s="38"/>
      <x:c r="D306" s="50"/>
      <x:c r="E306" s="50"/>
      <x:c r="F306" s="38"/>
      <x:c r="G306" s="38"/>
      <x:c r="H306" s="47" t="str">
        <x:f>IF(A306="","",IF(COUNTIF($A$6:$A$505,A306)&gt;1,"Doublon ID",IF(COUNTIF(Catalogue!$A$6:$A$505,B306)&lt;&gt;1,"Code inconnu ou doublon",IF(NOT(ISNUMBER(E306)),"À vérifier",IF(AND(ISNUMBER(D306),E306&lt;D306),"Dates à corriger",IF(E306&lt;Parametres!$B$6,"Périmé",IF(E306&lt;=Parametres!$B$6+Parametres!$B$7,"Échéance proche","Valide")))))))</x:f>
      </x:c>
    </x:row>
    <x:row r="307" ht="23" customHeight="1">
      <x:c r="A307" s="38"/>
      <x:c r="B307" s="38"/>
      <x:c r="C307" s="38"/>
      <x:c r="D307" s="50"/>
      <x:c r="E307" s="50"/>
      <x:c r="F307" s="38"/>
      <x:c r="G307" s="38"/>
      <x:c r="H307" s="47" t="str">
        <x:f>IF(A307="","",IF(COUNTIF($A$6:$A$505,A307)&gt;1,"Doublon ID",IF(COUNTIF(Catalogue!$A$6:$A$505,B307)&lt;&gt;1,"Code inconnu ou doublon",IF(NOT(ISNUMBER(E307)),"À vérifier",IF(AND(ISNUMBER(D307),E307&lt;D307),"Dates à corriger",IF(E307&lt;Parametres!$B$6,"Périmé",IF(E307&lt;=Parametres!$B$6+Parametres!$B$7,"Échéance proche","Valide")))))))</x:f>
      </x:c>
    </x:row>
    <x:row r="308" ht="23" customHeight="1">
      <x:c r="A308" s="38"/>
      <x:c r="B308" s="38"/>
      <x:c r="C308" s="38"/>
      <x:c r="D308" s="50"/>
      <x:c r="E308" s="50"/>
      <x:c r="F308" s="38"/>
      <x:c r="G308" s="38"/>
      <x:c r="H308" s="47" t="str">
        <x:f>IF(A308="","",IF(COUNTIF($A$6:$A$505,A308)&gt;1,"Doublon ID",IF(COUNTIF(Catalogue!$A$6:$A$505,B308)&lt;&gt;1,"Code inconnu ou doublon",IF(NOT(ISNUMBER(E308)),"À vérifier",IF(AND(ISNUMBER(D308),E308&lt;D308),"Dates à corriger",IF(E308&lt;Parametres!$B$6,"Périmé",IF(E308&lt;=Parametres!$B$6+Parametres!$B$7,"Échéance proche","Valide")))))))</x:f>
      </x:c>
    </x:row>
    <x:row r="309" ht="23" customHeight="1">
      <x:c r="A309" s="38"/>
      <x:c r="B309" s="38"/>
      <x:c r="C309" s="38"/>
      <x:c r="D309" s="50"/>
      <x:c r="E309" s="50"/>
      <x:c r="F309" s="38"/>
      <x:c r="G309" s="38"/>
      <x:c r="H309" s="47" t="str">
        <x:f>IF(A309="","",IF(COUNTIF($A$6:$A$505,A309)&gt;1,"Doublon ID",IF(COUNTIF(Catalogue!$A$6:$A$505,B309)&lt;&gt;1,"Code inconnu ou doublon",IF(NOT(ISNUMBER(E309)),"À vérifier",IF(AND(ISNUMBER(D309),E309&lt;D309),"Dates à corriger",IF(E309&lt;Parametres!$B$6,"Périmé",IF(E309&lt;=Parametres!$B$6+Parametres!$B$7,"Échéance proche","Valide")))))))</x:f>
      </x:c>
    </x:row>
    <x:row r="310" ht="23" customHeight="1">
      <x:c r="A310" s="38"/>
      <x:c r="B310" s="38"/>
      <x:c r="C310" s="38"/>
      <x:c r="D310" s="50"/>
      <x:c r="E310" s="50"/>
      <x:c r="F310" s="38"/>
      <x:c r="G310" s="38"/>
      <x:c r="H310" s="47" t="str">
        <x:f>IF(A310="","",IF(COUNTIF($A$6:$A$505,A310)&gt;1,"Doublon ID",IF(COUNTIF(Catalogue!$A$6:$A$505,B310)&lt;&gt;1,"Code inconnu ou doublon",IF(NOT(ISNUMBER(E310)),"À vérifier",IF(AND(ISNUMBER(D310),E310&lt;D310),"Dates à corriger",IF(E310&lt;Parametres!$B$6,"Périmé",IF(E310&lt;=Parametres!$B$6+Parametres!$B$7,"Échéance proche","Valide")))))))</x:f>
      </x:c>
    </x:row>
    <x:row r="311" ht="23" customHeight="1">
      <x:c r="A311" s="38"/>
      <x:c r="B311" s="38"/>
      <x:c r="C311" s="38"/>
      <x:c r="D311" s="50"/>
      <x:c r="E311" s="50"/>
      <x:c r="F311" s="38"/>
      <x:c r="G311" s="38"/>
      <x:c r="H311" s="47" t="str">
        <x:f>IF(A311="","",IF(COUNTIF($A$6:$A$505,A311)&gt;1,"Doublon ID",IF(COUNTIF(Catalogue!$A$6:$A$505,B311)&lt;&gt;1,"Code inconnu ou doublon",IF(NOT(ISNUMBER(E311)),"À vérifier",IF(AND(ISNUMBER(D311),E311&lt;D311),"Dates à corriger",IF(E311&lt;Parametres!$B$6,"Périmé",IF(E311&lt;=Parametres!$B$6+Parametres!$B$7,"Échéance proche","Valide")))))))</x:f>
      </x:c>
    </x:row>
    <x:row r="312" ht="23" customHeight="1">
      <x:c r="A312" s="38"/>
      <x:c r="B312" s="38"/>
      <x:c r="C312" s="38"/>
      <x:c r="D312" s="50"/>
      <x:c r="E312" s="50"/>
      <x:c r="F312" s="38"/>
      <x:c r="G312" s="38"/>
      <x:c r="H312" s="47" t="str">
        <x:f>IF(A312="","",IF(COUNTIF($A$6:$A$505,A312)&gt;1,"Doublon ID",IF(COUNTIF(Catalogue!$A$6:$A$505,B312)&lt;&gt;1,"Code inconnu ou doublon",IF(NOT(ISNUMBER(E312)),"À vérifier",IF(AND(ISNUMBER(D312),E312&lt;D312),"Dates à corriger",IF(E312&lt;Parametres!$B$6,"Périmé",IF(E312&lt;=Parametres!$B$6+Parametres!$B$7,"Échéance proche","Valide")))))))</x:f>
      </x:c>
    </x:row>
    <x:row r="313" ht="23" customHeight="1">
      <x:c r="A313" s="38"/>
      <x:c r="B313" s="38"/>
      <x:c r="C313" s="38"/>
      <x:c r="D313" s="50"/>
      <x:c r="E313" s="50"/>
      <x:c r="F313" s="38"/>
      <x:c r="G313" s="38"/>
      <x:c r="H313" s="47" t="str">
        <x:f>IF(A313="","",IF(COUNTIF($A$6:$A$505,A313)&gt;1,"Doublon ID",IF(COUNTIF(Catalogue!$A$6:$A$505,B313)&lt;&gt;1,"Code inconnu ou doublon",IF(NOT(ISNUMBER(E313)),"À vérifier",IF(AND(ISNUMBER(D313),E313&lt;D313),"Dates à corriger",IF(E313&lt;Parametres!$B$6,"Périmé",IF(E313&lt;=Parametres!$B$6+Parametres!$B$7,"Échéance proche","Valide")))))))</x:f>
      </x:c>
    </x:row>
    <x:row r="314" ht="23" customHeight="1">
      <x:c r="A314" s="38"/>
      <x:c r="B314" s="38"/>
      <x:c r="C314" s="38"/>
      <x:c r="D314" s="50"/>
      <x:c r="E314" s="50"/>
      <x:c r="F314" s="38"/>
      <x:c r="G314" s="38"/>
      <x:c r="H314" s="47" t="str">
        <x:f>IF(A314="","",IF(COUNTIF($A$6:$A$505,A314)&gt;1,"Doublon ID",IF(COUNTIF(Catalogue!$A$6:$A$505,B314)&lt;&gt;1,"Code inconnu ou doublon",IF(NOT(ISNUMBER(E314)),"À vérifier",IF(AND(ISNUMBER(D314),E314&lt;D314),"Dates à corriger",IF(E314&lt;Parametres!$B$6,"Périmé",IF(E314&lt;=Parametres!$B$6+Parametres!$B$7,"Échéance proche","Valide")))))))</x:f>
      </x:c>
    </x:row>
    <x:row r="315" ht="23" customHeight="1">
      <x:c r="A315" s="38"/>
      <x:c r="B315" s="38"/>
      <x:c r="C315" s="38"/>
      <x:c r="D315" s="50"/>
      <x:c r="E315" s="50"/>
      <x:c r="F315" s="38"/>
      <x:c r="G315" s="38"/>
      <x:c r="H315" s="47" t="str">
        <x:f>IF(A315="","",IF(COUNTIF($A$6:$A$505,A315)&gt;1,"Doublon ID",IF(COUNTIF(Catalogue!$A$6:$A$505,B315)&lt;&gt;1,"Code inconnu ou doublon",IF(NOT(ISNUMBER(E315)),"À vérifier",IF(AND(ISNUMBER(D315),E315&lt;D315),"Dates à corriger",IF(E315&lt;Parametres!$B$6,"Périmé",IF(E315&lt;=Parametres!$B$6+Parametres!$B$7,"Échéance proche","Valide")))))))</x:f>
      </x:c>
    </x:row>
    <x:row r="316" ht="23" customHeight="1">
      <x:c r="A316" s="38"/>
      <x:c r="B316" s="38"/>
      <x:c r="C316" s="38"/>
      <x:c r="D316" s="50"/>
      <x:c r="E316" s="50"/>
      <x:c r="F316" s="38"/>
      <x:c r="G316" s="38"/>
      <x:c r="H316" s="47" t="str">
        <x:f>IF(A316="","",IF(COUNTIF($A$6:$A$505,A316)&gt;1,"Doublon ID",IF(COUNTIF(Catalogue!$A$6:$A$505,B316)&lt;&gt;1,"Code inconnu ou doublon",IF(NOT(ISNUMBER(E316)),"À vérifier",IF(AND(ISNUMBER(D316),E316&lt;D316),"Dates à corriger",IF(E316&lt;Parametres!$B$6,"Périmé",IF(E316&lt;=Parametres!$B$6+Parametres!$B$7,"Échéance proche","Valide")))))))</x:f>
      </x:c>
    </x:row>
    <x:row r="317" ht="23" customHeight="1">
      <x:c r="A317" s="38"/>
      <x:c r="B317" s="38"/>
      <x:c r="C317" s="38"/>
      <x:c r="D317" s="50"/>
      <x:c r="E317" s="50"/>
      <x:c r="F317" s="38"/>
      <x:c r="G317" s="38"/>
      <x:c r="H317" s="47" t="str">
        <x:f>IF(A317="","",IF(COUNTIF($A$6:$A$505,A317)&gt;1,"Doublon ID",IF(COUNTIF(Catalogue!$A$6:$A$505,B317)&lt;&gt;1,"Code inconnu ou doublon",IF(NOT(ISNUMBER(E317)),"À vérifier",IF(AND(ISNUMBER(D317),E317&lt;D317),"Dates à corriger",IF(E317&lt;Parametres!$B$6,"Périmé",IF(E317&lt;=Parametres!$B$6+Parametres!$B$7,"Échéance proche","Valide")))))))</x:f>
      </x:c>
    </x:row>
    <x:row r="318" ht="23" customHeight="1">
      <x:c r="A318" s="38"/>
      <x:c r="B318" s="38"/>
      <x:c r="C318" s="38"/>
      <x:c r="D318" s="50"/>
      <x:c r="E318" s="50"/>
      <x:c r="F318" s="38"/>
      <x:c r="G318" s="38"/>
      <x:c r="H318" s="47" t="str">
        <x:f>IF(A318="","",IF(COUNTIF($A$6:$A$505,A318)&gt;1,"Doublon ID",IF(COUNTIF(Catalogue!$A$6:$A$505,B318)&lt;&gt;1,"Code inconnu ou doublon",IF(NOT(ISNUMBER(E318)),"À vérifier",IF(AND(ISNUMBER(D318),E318&lt;D318),"Dates à corriger",IF(E318&lt;Parametres!$B$6,"Périmé",IF(E318&lt;=Parametres!$B$6+Parametres!$B$7,"Échéance proche","Valide")))))))</x:f>
      </x:c>
    </x:row>
    <x:row r="319" ht="23" customHeight="1">
      <x:c r="A319" s="38"/>
      <x:c r="B319" s="38"/>
      <x:c r="C319" s="38"/>
      <x:c r="D319" s="50"/>
      <x:c r="E319" s="50"/>
      <x:c r="F319" s="38"/>
      <x:c r="G319" s="38"/>
      <x:c r="H319" s="47" t="str">
        <x:f>IF(A319="","",IF(COUNTIF($A$6:$A$505,A319)&gt;1,"Doublon ID",IF(COUNTIF(Catalogue!$A$6:$A$505,B319)&lt;&gt;1,"Code inconnu ou doublon",IF(NOT(ISNUMBER(E319)),"À vérifier",IF(AND(ISNUMBER(D319),E319&lt;D319),"Dates à corriger",IF(E319&lt;Parametres!$B$6,"Périmé",IF(E319&lt;=Parametres!$B$6+Parametres!$B$7,"Échéance proche","Valide")))))))</x:f>
      </x:c>
    </x:row>
    <x:row r="320" ht="23" customHeight="1">
      <x:c r="A320" s="38"/>
      <x:c r="B320" s="38"/>
      <x:c r="C320" s="38"/>
      <x:c r="D320" s="50"/>
      <x:c r="E320" s="50"/>
      <x:c r="F320" s="38"/>
      <x:c r="G320" s="38"/>
      <x:c r="H320" s="47" t="str">
        <x:f>IF(A320="","",IF(COUNTIF($A$6:$A$505,A320)&gt;1,"Doublon ID",IF(COUNTIF(Catalogue!$A$6:$A$505,B320)&lt;&gt;1,"Code inconnu ou doublon",IF(NOT(ISNUMBER(E320)),"À vérifier",IF(AND(ISNUMBER(D320),E320&lt;D320),"Dates à corriger",IF(E320&lt;Parametres!$B$6,"Périmé",IF(E320&lt;=Parametres!$B$6+Parametres!$B$7,"Échéance proche","Valide")))))))</x:f>
      </x:c>
    </x:row>
    <x:row r="321" ht="23" customHeight="1">
      <x:c r="A321" s="38"/>
      <x:c r="B321" s="38"/>
      <x:c r="C321" s="38"/>
      <x:c r="D321" s="50"/>
      <x:c r="E321" s="50"/>
      <x:c r="F321" s="38"/>
      <x:c r="G321" s="38"/>
      <x:c r="H321" s="47" t="str">
        <x:f>IF(A321="","",IF(COUNTIF($A$6:$A$505,A321)&gt;1,"Doublon ID",IF(COUNTIF(Catalogue!$A$6:$A$505,B321)&lt;&gt;1,"Code inconnu ou doublon",IF(NOT(ISNUMBER(E321)),"À vérifier",IF(AND(ISNUMBER(D321),E321&lt;D321),"Dates à corriger",IF(E321&lt;Parametres!$B$6,"Périmé",IF(E321&lt;=Parametres!$B$6+Parametres!$B$7,"Échéance proche","Valide")))))))</x:f>
      </x:c>
    </x:row>
    <x:row r="322" ht="23" customHeight="1">
      <x:c r="A322" s="38"/>
      <x:c r="B322" s="38"/>
      <x:c r="C322" s="38"/>
      <x:c r="D322" s="50"/>
      <x:c r="E322" s="50"/>
      <x:c r="F322" s="38"/>
      <x:c r="G322" s="38"/>
      <x:c r="H322" s="47" t="str">
        <x:f>IF(A322="","",IF(COUNTIF($A$6:$A$505,A322)&gt;1,"Doublon ID",IF(COUNTIF(Catalogue!$A$6:$A$505,B322)&lt;&gt;1,"Code inconnu ou doublon",IF(NOT(ISNUMBER(E322)),"À vérifier",IF(AND(ISNUMBER(D322),E322&lt;D322),"Dates à corriger",IF(E322&lt;Parametres!$B$6,"Périmé",IF(E322&lt;=Parametres!$B$6+Parametres!$B$7,"Échéance proche","Valide")))))))</x:f>
      </x:c>
    </x:row>
    <x:row r="323" ht="23" customHeight="1">
      <x:c r="A323" s="38"/>
      <x:c r="B323" s="38"/>
      <x:c r="C323" s="38"/>
      <x:c r="D323" s="50"/>
      <x:c r="E323" s="50"/>
      <x:c r="F323" s="38"/>
      <x:c r="G323" s="38"/>
      <x:c r="H323" s="47" t="str">
        <x:f>IF(A323="","",IF(COUNTIF($A$6:$A$505,A323)&gt;1,"Doublon ID",IF(COUNTIF(Catalogue!$A$6:$A$505,B323)&lt;&gt;1,"Code inconnu ou doublon",IF(NOT(ISNUMBER(E323)),"À vérifier",IF(AND(ISNUMBER(D323),E323&lt;D323),"Dates à corriger",IF(E323&lt;Parametres!$B$6,"Périmé",IF(E323&lt;=Parametres!$B$6+Parametres!$B$7,"Échéance proche","Valide")))))))</x:f>
      </x:c>
    </x:row>
    <x:row r="324" ht="23" customHeight="1">
      <x:c r="A324" s="38"/>
      <x:c r="B324" s="38"/>
      <x:c r="C324" s="38"/>
      <x:c r="D324" s="50"/>
      <x:c r="E324" s="50"/>
      <x:c r="F324" s="38"/>
      <x:c r="G324" s="38"/>
      <x:c r="H324" s="47" t="str">
        <x:f>IF(A324="","",IF(COUNTIF($A$6:$A$505,A324)&gt;1,"Doublon ID",IF(COUNTIF(Catalogue!$A$6:$A$505,B324)&lt;&gt;1,"Code inconnu ou doublon",IF(NOT(ISNUMBER(E324)),"À vérifier",IF(AND(ISNUMBER(D324),E324&lt;D324),"Dates à corriger",IF(E324&lt;Parametres!$B$6,"Périmé",IF(E324&lt;=Parametres!$B$6+Parametres!$B$7,"Échéance proche","Valide")))))))</x:f>
      </x:c>
    </x:row>
    <x:row r="325" ht="23" customHeight="1">
      <x:c r="A325" s="38"/>
      <x:c r="B325" s="38"/>
      <x:c r="C325" s="38"/>
      <x:c r="D325" s="50"/>
      <x:c r="E325" s="50"/>
      <x:c r="F325" s="38"/>
      <x:c r="G325" s="38"/>
      <x:c r="H325" s="47" t="str">
        <x:f>IF(A325="","",IF(COUNTIF($A$6:$A$505,A325)&gt;1,"Doublon ID",IF(COUNTIF(Catalogue!$A$6:$A$505,B325)&lt;&gt;1,"Code inconnu ou doublon",IF(NOT(ISNUMBER(E325)),"À vérifier",IF(AND(ISNUMBER(D325),E325&lt;D325),"Dates à corriger",IF(E325&lt;Parametres!$B$6,"Périmé",IF(E325&lt;=Parametres!$B$6+Parametres!$B$7,"Échéance proche","Valide")))))))</x:f>
      </x:c>
    </x:row>
    <x:row r="326" ht="23" customHeight="1">
      <x:c r="A326" s="38"/>
      <x:c r="B326" s="38"/>
      <x:c r="C326" s="38"/>
      <x:c r="D326" s="50"/>
      <x:c r="E326" s="50"/>
      <x:c r="F326" s="38"/>
      <x:c r="G326" s="38"/>
      <x:c r="H326" s="47" t="str">
        <x:f>IF(A326="","",IF(COUNTIF($A$6:$A$505,A326)&gt;1,"Doublon ID",IF(COUNTIF(Catalogue!$A$6:$A$505,B326)&lt;&gt;1,"Code inconnu ou doublon",IF(NOT(ISNUMBER(E326)),"À vérifier",IF(AND(ISNUMBER(D326),E326&lt;D326),"Dates à corriger",IF(E326&lt;Parametres!$B$6,"Périmé",IF(E326&lt;=Parametres!$B$6+Parametres!$B$7,"Échéance proche","Valide")))))))</x:f>
      </x:c>
    </x:row>
    <x:row r="327" ht="23" customHeight="1">
      <x:c r="A327" s="38"/>
      <x:c r="B327" s="38"/>
      <x:c r="C327" s="38"/>
      <x:c r="D327" s="50"/>
      <x:c r="E327" s="50"/>
      <x:c r="F327" s="38"/>
      <x:c r="G327" s="38"/>
      <x:c r="H327" s="47" t="str">
        <x:f>IF(A327="","",IF(COUNTIF($A$6:$A$505,A327)&gt;1,"Doublon ID",IF(COUNTIF(Catalogue!$A$6:$A$505,B327)&lt;&gt;1,"Code inconnu ou doublon",IF(NOT(ISNUMBER(E327)),"À vérifier",IF(AND(ISNUMBER(D327),E327&lt;D327),"Dates à corriger",IF(E327&lt;Parametres!$B$6,"Périmé",IF(E327&lt;=Parametres!$B$6+Parametres!$B$7,"Échéance proche","Valide")))))))</x:f>
      </x:c>
    </x:row>
    <x:row r="328" ht="23" customHeight="1">
      <x:c r="A328" s="38"/>
      <x:c r="B328" s="38"/>
      <x:c r="C328" s="38"/>
      <x:c r="D328" s="50"/>
      <x:c r="E328" s="50"/>
      <x:c r="F328" s="38"/>
      <x:c r="G328" s="38"/>
      <x:c r="H328" s="47" t="str">
        <x:f>IF(A328="","",IF(COUNTIF($A$6:$A$505,A328)&gt;1,"Doublon ID",IF(COUNTIF(Catalogue!$A$6:$A$505,B328)&lt;&gt;1,"Code inconnu ou doublon",IF(NOT(ISNUMBER(E328)),"À vérifier",IF(AND(ISNUMBER(D328),E328&lt;D328),"Dates à corriger",IF(E328&lt;Parametres!$B$6,"Périmé",IF(E328&lt;=Parametres!$B$6+Parametres!$B$7,"Échéance proche","Valide")))))))</x:f>
      </x:c>
    </x:row>
    <x:row r="329" ht="23" customHeight="1">
      <x:c r="A329" s="38"/>
      <x:c r="B329" s="38"/>
      <x:c r="C329" s="38"/>
      <x:c r="D329" s="50"/>
      <x:c r="E329" s="50"/>
      <x:c r="F329" s="38"/>
      <x:c r="G329" s="38"/>
      <x:c r="H329" s="47" t="str">
        <x:f>IF(A329="","",IF(COUNTIF($A$6:$A$505,A329)&gt;1,"Doublon ID",IF(COUNTIF(Catalogue!$A$6:$A$505,B329)&lt;&gt;1,"Code inconnu ou doublon",IF(NOT(ISNUMBER(E329)),"À vérifier",IF(AND(ISNUMBER(D329),E329&lt;D329),"Dates à corriger",IF(E329&lt;Parametres!$B$6,"Périmé",IF(E329&lt;=Parametres!$B$6+Parametres!$B$7,"Échéance proche","Valide")))))))</x:f>
      </x:c>
    </x:row>
    <x:row r="330" ht="23" customHeight="1">
      <x:c r="A330" s="38"/>
      <x:c r="B330" s="38"/>
      <x:c r="C330" s="38"/>
      <x:c r="D330" s="50"/>
      <x:c r="E330" s="50"/>
      <x:c r="F330" s="38"/>
      <x:c r="G330" s="38"/>
      <x:c r="H330" s="47" t="str">
        <x:f>IF(A330="","",IF(COUNTIF($A$6:$A$505,A330)&gt;1,"Doublon ID",IF(COUNTIF(Catalogue!$A$6:$A$505,B330)&lt;&gt;1,"Code inconnu ou doublon",IF(NOT(ISNUMBER(E330)),"À vérifier",IF(AND(ISNUMBER(D330),E330&lt;D330),"Dates à corriger",IF(E330&lt;Parametres!$B$6,"Périmé",IF(E330&lt;=Parametres!$B$6+Parametres!$B$7,"Échéance proche","Valide")))))))</x:f>
      </x:c>
    </x:row>
    <x:row r="331" ht="23" customHeight="1">
      <x:c r="A331" s="38"/>
      <x:c r="B331" s="38"/>
      <x:c r="C331" s="38"/>
      <x:c r="D331" s="50"/>
      <x:c r="E331" s="50"/>
      <x:c r="F331" s="38"/>
      <x:c r="G331" s="38"/>
      <x:c r="H331" s="47" t="str">
        <x:f>IF(A331="","",IF(COUNTIF($A$6:$A$505,A331)&gt;1,"Doublon ID",IF(COUNTIF(Catalogue!$A$6:$A$505,B331)&lt;&gt;1,"Code inconnu ou doublon",IF(NOT(ISNUMBER(E331)),"À vérifier",IF(AND(ISNUMBER(D331),E331&lt;D331),"Dates à corriger",IF(E331&lt;Parametres!$B$6,"Périmé",IF(E331&lt;=Parametres!$B$6+Parametres!$B$7,"Échéance proche","Valide")))))))</x:f>
      </x:c>
    </x:row>
    <x:row r="332" ht="23" customHeight="1">
      <x:c r="A332" s="38"/>
      <x:c r="B332" s="38"/>
      <x:c r="C332" s="38"/>
      <x:c r="D332" s="50"/>
      <x:c r="E332" s="50"/>
      <x:c r="F332" s="38"/>
      <x:c r="G332" s="38"/>
      <x:c r="H332" s="47" t="str">
        <x:f>IF(A332="","",IF(COUNTIF($A$6:$A$505,A332)&gt;1,"Doublon ID",IF(COUNTIF(Catalogue!$A$6:$A$505,B332)&lt;&gt;1,"Code inconnu ou doublon",IF(NOT(ISNUMBER(E332)),"À vérifier",IF(AND(ISNUMBER(D332),E332&lt;D332),"Dates à corriger",IF(E332&lt;Parametres!$B$6,"Périmé",IF(E332&lt;=Parametres!$B$6+Parametres!$B$7,"Échéance proche","Valide")))))))</x:f>
      </x:c>
    </x:row>
    <x:row r="333" ht="23" customHeight="1">
      <x:c r="A333" s="38"/>
      <x:c r="B333" s="38"/>
      <x:c r="C333" s="38"/>
      <x:c r="D333" s="50"/>
      <x:c r="E333" s="50"/>
      <x:c r="F333" s="38"/>
      <x:c r="G333" s="38"/>
      <x:c r="H333" s="47" t="str">
        <x:f>IF(A333="","",IF(COUNTIF($A$6:$A$505,A333)&gt;1,"Doublon ID",IF(COUNTIF(Catalogue!$A$6:$A$505,B333)&lt;&gt;1,"Code inconnu ou doublon",IF(NOT(ISNUMBER(E333)),"À vérifier",IF(AND(ISNUMBER(D333),E333&lt;D333),"Dates à corriger",IF(E333&lt;Parametres!$B$6,"Périmé",IF(E333&lt;=Parametres!$B$6+Parametres!$B$7,"Échéance proche","Valide")))))))</x:f>
      </x:c>
    </x:row>
    <x:row r="334" ht="23" customHeight="1">
      <x:c r="A334" s="38"/>
      <x:c r="B334" s="38"/>
      <x:c r="C334" s="38"/>
      <x:c r="D334" s="50"/>
      <x:c r="E334" s="50"/>
      <x:c r="F334" s="38"/>
      <x:c r="G334" s="38"/>
      <x:c r="H334" s="47" t="str">
        <x:f>IF(A334="","",IF(COUNTIF($A$6:$A$505,A334)&gt;1,"Doublon ID",IF(COUNTIF(Catalogue!$A$6:$A$505,B334)&lt;&gt;1,"Code inconnu ou doublon",IF(NOT(ISNUMBER(E334)),"À vérifier",IF(AND(ISNUMBER(D334),E334&lt;D334),"Dates à corriger",IF(E334&lt;Parametres!$B$6,"Périmé",IF(E334&lt;=Parametres!$B$6+Parametres!$B$7,"Échéance proche","Valide")))))))</x:f>
      </x:c>
    </x:row>
    <x:row r="335" ht="23" customHeight="1">
      <x:c r="A335" s="38"/>
      <x:c r="B335" s="38"/>
      <x:c r="C335" s="38"/>
      <x:c r="D335" s="50"/>
      <x:c r="E335" s="50"/>
      <x:c r="F335" s="38"/>
      <x:c r="G335" s="38"/>
      <x:c r="H335" s="47" t="str">
        <x:f>IF(A335="","",IF(COUNTIF($A$6:$A$505,A335)&gt;1,"Doublon ID",IF(COUNTIF(Catalogue!$A$6:$A$505,B335)&lt;&gt;1,"Code inconnu ou doublon",IF(NOT(ISNUMBER(E335)),"À vérifier",IF(AND(ISNUMBER(D335),E335&lt;D335),"Dates à corriger",IF(E335&lt;Parametres!$B$6,"Périmé",IF(E335&lt;=Parametres!$B$6+Parametres!$B$7,"Échéance proche","Valide")))))))</x:f>
      </x:c>
    </x:row>
    <x:row r="336" ht="23" customHeight="1">
      <x:c r="A336" s="38"/>
      <x:c r="B336" s="38"/>
      <x:c r="C336" s="38"/>
      <x:c r="D336" s="50"/>
      <x:c r="E336" s="50"/>
      <x:c r="F336" s="38"/>
      <x:c r="G336" s="38"/>
      <x:c r="H336" s="47" t="str">
        <x:f>IF(A336="","",IF(COUNTIF($A$6:$A$505,A336)&gt;1,"Doublon ID",IF(COUNTIF(Catalogue!$A$6:$A$505,B336)&lt;&gt;1,"Code inconnu ou doublon",IF(NOT(ISNUMBER(E336)),"À vérifier",IF(AND(ISNUMBER(D336),E336&lt;D336),"Dates à corriger",IF(E336&lt;Parametres!$B$6,"Périmé",IF(E336&lt;=Parametres!$B$6+Parametres!$B$7,"Échéance proche","Valide")))))))</x:f>
      </x:c>
    </x:row>
    <x:row r="337" ht="23" customHeight="1">
      <x:c r="A337" s="38"/>
      <x:c r="B337" s="38"/>
      <x:c r="C337" s="38"/>
      <x:c r="D337" s="50"/>
      <x:c r="E337" s="50"/>
      <x:c r="F337" s="38"/>
      <x:c r="G337" s="38"/>
      <x:c r="H337" s="47" t="str">
        <x:f>IF(A337="","",IF(COUNTIF($A$6:$A$505,A337)&gt;1,"Doublon ID",IF(COUNTIF(Catalogue!$A$6:$A$505,B337)&lt;&gt;1,"Code inconnu ou doublon",IF(NOT(ISNUMBER(E337)),"À vérifier",IF(AND(ISNUMBER(D337),E337&lt;D337),"Dates à corriger",IF(E337&lt;Parametres!$B$6,"Périmé",IF(E337&lt;=Parametres!$B$6+Parametres!$B$7,"Échéance proche","Valide")))))))</x:f>
      </x:c>
    </x:row>
    <x:row r="338" ht="23" customHeight="1">
      <x:c r="A338" s="38"/>
      <x:c r="B338" s="38"/>
      <x:c r="C338" s="38"/>
      <x:c r="D338" s="50"/>
      <x:c r="E338" s="50"/>
      <x:c r="F338" s="38"/>
      <x:c r="G338" s="38"/>
      <x:c r="H338" s="47" t="str">
        <x:f>IF(A338="","",IF(COUNTIF($A$6:$A$505,A338)&gt;1,"Doublon ID",IF(COUNTIF(Catalogue!$A$6:$A$505,B338)&lt;&gt;1,"Code inconnu ou doublon",IF(NOT(ISNUMBER(E338)),"À vérifier",IF(AND(ISNUMBER(D338),E338&lt;D338),"Dates à corriger",IF(E338&lt;Parametres!$B$6,"Périmé",IF(E338&lt;=Parametres!$B$6+Parametres!$B$7,"Échéance proche","Valide")))))))</x:f>
      </x:c>
    </x:row>
    <x:row r="339" ht="23" customHeight="1">
      <x:c r="A339" s="38"/>
      <x:c r="B339" s="38"/>
      <x:c r="C339" s="38"/>
      <x:c r="D339" s="50"/>
      <x:c r="E339" s="50"/>
      <x:c r="F339" s="38"/>
      <x:c r="G339" s="38"/>
      <x:c r="H339" s="47" t="str">
        <x:f>IF(A339="","",IF(COUNTIF($A$6:$A$505,A339)&gt;1,"Doublon ID",IF(COUNTIF(Catalogue!$A$6:$A$505,B339)&lt;&gt;1,"Code inconnu ou doublon",IF(NOT(ISNUMBER(E339)),"À vérifier",IF(AND(ISNUMBER(D339),E339&lt;D339),"Dates à corriger",IF(E339&lt;Parametres!$B$6,"Périmé",IF(E339&lt;=Parametres!$B$6+Parametres!$B$7,"Échéance proche","Valide")))))))</x:f>
      </x:c>
    </x:row>
    <x:row r="340" ht="23" customHeight="1">
      <x:c r="A340" s="38"/>
      <x:c r="B340" s="38"/>
      <x:c r="C340" s="38"/>
      <x:c r="D340" s="50"/>
      <x:c r="E340" s="50"/>
      <x:c r="F340" s="38"/>
      <x:c r="G340" s="38"/>
      <x:c r="H340" s="47" t="str">
        <x:f>IF(A340="","",IF(COUNTIF($A$6:$A$505,A340)&gt;1,"Doublon ID",IF(COUNTIF(Catalogue!$A$6:$A$505,B340)&lt;&gt;1,"Code inconnu ou doublon",IF(NOT(ISNUMBER(E340)),"À vérifier",IF(AND(ISNUMBER(D340),E340&lt;D340),"Dates à corriger",IF(E340&lt;Parametres!$B$6,"Périmé",IF(E340&lt;=Parametres!$B$6+Parametres!$B$7,"Échéance proche","Valide")))))))</x:f>
      </x:c>
    </x:row>
    <x:row r="341" ht="23" customHeight="1">
      <x:c r="A341" s="38"/>
      <x:c r="B341" s="38"/>
      <x:c r="C341" s="38"/>
      <x:c r="D341" s="50"/>
      <x:c r="E341" s="50"/>
      <x:c r="F341" s="38"/>
      <x:c r="G341" s="38"/>
      <x:c r="H341" s="47" t="str">
        <x:f>IF(A341="","",IF(COUNTIF($A$6:$A$505,A341)&gt;1,"Doublon ID",IF(COUNTIF(Catalogue!$A$6:$A$505,B341)&lt;&gt;1,"Code inconnu ou doublon",IF(NOT(ISNUMBER(E341)),"À vérifier",IF(AND(ISNUMBER(D341),E341&lt;D341),"Dates à corriger",IF(E341&lt;Parametres!$B$6,"Périmé",IF(E341&lt;=Parametres!$B$6+Parametres!$B$7,"Échéance proche","Valide")))))))</x:f>
      </x:c>
    </x:row>
    <x:row r="342" ht="23" customHeight="1">
      <x:c r="A342" s="38"/>
      <x:c r="B342" s="38"/>
      <x:c r="C342" s="38"/>
      <x:c r="D342" s="50"/>
      <x:c r="E342" s="50"/>
      <x:c r="F342" s="38"/>
      <x:c r="G342" s="38"/>
      <x:c r="H342" s="47" t="str">
        <x:f>IF(A342="","",IF(COUNTIF($A$6:$A$505,A342)&gt;1,"Doublon ID",IF(COUNTIF(Catalogue!$A$6:$A$505,B342)&lt;&gt;1,"Code inconnu ou doublon",IF(NOT(ISNUMBER(E342)),"À vérifier",IF(AND(ISNUMBER(D342),E342&lt;D342),"Dates à corriger",IF(E342&lt;Parametres!$B$6,"Périmé",IF(E342&lt;=Parametres!$B$6+Parametres!$B$7,"Échéance proche","Valide")))))))</x:f>
      </x:c>
    </x:row>
    <x:row r="343" ht="23" customHeight="1">
      <x:c r="A343" s="38"/>
      <x:c r="B343" s="38"/>
      <x:c r="C343" s="38"/>
      <x:c r="D343" s="50"/>
      <x:c r="E343" s="50"/>
      <x:c r="F343" s="38"/>
      <x:c r="G343" s="38"/>
      <x:c r="H343" s="47" t="str">
        <x:f>IF(A343="","",IF(COUNTIF($A$6:$A$505,A343)&gt;1,"Doublon ID",IF(COUNTIF(Catalogue!$A$6:$A$505,B343)&lt;&gt;1,"Code inconnu ou doublon",IF(NOT(ISNUMBER(E343)),"À vérifier",IF(AND(ISNUMBER(D343),E343&lt;D343),"Dates à corriger",IF(E343&lt;Parametres!$B$6,"Périmé",IF(E343&lt;=Parametres!$B$6+Parametres!$B$7,"Échéance proche","Valide")))))))</x:f>
      </x:c>
    </x:row>
    <x:row r="344" ht="23" customHeight="1">
      <x:c r="A344" s="38"/>
      <x:c r="B344" s="38"/>
      <x:c r="C344" s="38"/>
      <x:c r="D344" s="50"/>
      <x:c r="E344" s="50"/>
      <x:c r="F344" s="38"/>
      <x:c r="G344" s="38"/>
      <x:c r="H344" s="47" t="str">
        <x:f>IF(A344="","",IF(COUNTIF($A$6:$A$505,A344)&gt;1,"Doublon ID",IF(COUNTIF(Catalogue!$A$6:$A$505,B344)&lt;&gt;1,"Code inconnu ou doublon",IF(NOT(ISNUMBER(E344)),"À vérifier",IF(AND(ISNUMBER(D344),E344&lt;D344),"Dates à corriger",IF(E344&lt;Parametres!$B$6,"Périmé",IF(E344&lt;=Parametres!$B$6+Parametres!$B$7,"Échéance proche","Valide")))))))</x:f>
      </x:c>
    </x:row>
    <x:row r="345" ht="23" customHeight="1">
      <x:c r="A345" s="38"/>
      <x:c r="B345" s="38"/>
      <x:c r="C345" s="38"/>
      <x:c r="D345" s="50"/>
      <x:c r="E345" s="50"/>
      <x:c r="F345" s="38"/>
      <x:c r="G345" s="38"/>
      <x:c r="H345" s="47" t="str">
        <x:f>IF(A345="","",IF(COUNTIF($A$6:$A$505,A345)&gt;1,"Doublon ID",IF(COUNTIF(Catalogue!$A$6:$A$505,B345)&lt;&gt;1,"Code inconnu ou doublon",IF(NOT(ISNUMBER(E345)),"À vérifier",IF(AND(ISNUMBER(D345),E345&lt;D345),"Dates à corriger",IF(E345&lt;Parametres!$B$6,"Périmé",IF(E345&lt;=Parametres!$B$6+Parametres!$B$7,"Échéance proche","Valide")))))))</x:f>
      </x:c>
    </x:row>
    <x:row r="346" ht="23" customHeight="1">
      <x:c r="A346" s="38"/>
      <x:c r="B346" s="38"/>
      <x:c r="C346" s="38"/>
      <x:c r="D346" s="50"/>
      <x:c r="E346" s="50"/>
      <x:c r="F346" s="38"/>
      <x:c r="G346" s="38"/>
      <x:c r="H346" s="47" t="str">
        <x:f>IF(A346="","",IF(COUNTIF($A$6:$A$505,A346)&gt;1,"Doublon ID",IF(COUNTIF(Catalogue!$A$6:$A$505,B346)&lt;&gt;1,"Code inconnu ou doublon",IF(NOT(ISNUMBER(E346)),"À vérifier",IF(AND(ISNUMBER(D346),E346&lt;D346),"Dates à corriger",IF(E346&lt;Parametres!$B$6,"Périmé",IF(E346&lt;=Parametres!$B$6+Parametres!$B$7,"Échéance proche","Valide")))))))</x:f>
      </x:c>
    </x:row>
    <x:row r="347" ht="23" customHeight="1">
      <x:c r="A347" s="38"/>
      <x:c r="B347" s="38"/>
      <x:c r="C347" s="38"/>
      <x:c r="D347" s="50"/>
      <x:c r="E347" s="50"/>
      <x:c r="F347" s="38"/>
      <x:c r="G347" s="38"/>
      <x:c r="H347" s="47" t="str">
        <x:f>IF(A347="","",IF(COUNTIF($A$6:$A$505,A347)&gt;1,"Doublon ID",IF(COUNTIF(Catalogue!$A$6:$A$505,B347)&lt;&gt;1,"Code inconnu ou doublon",IF(NOT(ISNUMBER(E347)),"À vérifier",IF(AND(ISNUMBER(D347),E347&lt;D347),"Dates à corriger",IF(E347&lt;Parametres!$B$6,"Périmé",IF(E347&lt;=Parametres!$B$6+Parametres!$B$7,"Échéance proche","Valide")))))))</x:f>
      </x:c>
    </x:row>
    <x:row r="348" ht="23" customHeight="1">
      <x:c r="A348" s="38"/>
      <x:c r="B348" s="38"/>
      <x:c r="C348" s="38"/>
      <x:c r="D348" s="50"/>
      <x:c r="E348" s="50"/>
      <x:c r="F348" s="38"/>
      <x:c r="G348" s="38"/>
      <x:c r="H348" s="47" t="str">
        <x:f>IF(A348="","",IF(COUNTIF($A$6:$A$505,A348)&gt;1,"Doublon ID",IF(COUNTIF(Catalogue!$A$6:$A$505,B348)&lt;&gt;1,"Code inconnu ou doublon",IF(NOT(ISNUMBER(E348)),"À vérifier",IF(AND(ISNUMBER(D348),E348&lt;D348),"Dates à corriger",IF(E348&lt;Parametres!$B$6,"Périmé",IF(E348&lt;=Parametres!$B$6+Parametres!$B$7,"Échéance proche","Valide")))))))</x:f>
      </x:c>
    </x:row>
    <x:row r="349" ht="23" customHeight="1">
      <x:c r="A349" s="38"/>
      <x:c r="B349" s="38"/>
      <x:c r="C349" s="38"/>
      <x:c r="D349" s="50"/>
      <x:c r="E349" s="50"/>
      <x:c r="F349" s="38"/>
      <x:c r="G349" s="38"/>
      <x:c r="H349" s="47" t="str">
        <x:f>IF(A349="","",IF(COUNTIF($A$6:$A$505,A349)&gt;1,"Doublon ID",IF(COUNTIF(Catalogue!$A$6:$A$505,B349)&lt;&gt;1,"Code inconnu ou doublon",IF(NOT(ISNUMBER(E349)),"À vérifier",IF(AND(ISNUMBER(D349),E349&lt;D349),"Dates à corriger",IF(E349&lt;Parametres!$B$6,"Périmé",IF(E349&lt;=Parametres!$B$6+Parametres!$B$7,"Échéance proche","Valide")))))))</x:f>
      </x:c>
    </x:row>
    <x:row r="350" ht="23" customHeight="1">
      <x:c r="A350" s="38"/>
      <x:c r="B350" s="38"/>
      <x:c r="C350" s="38"/>
      <x:c r="D350" s="50"/>
      <x:c r="E350" s="50"/>
      <x:c r="F350" s="38"/>
      <x:c r="G350" s="38"/>
      <x:c r="H350" s="47" t="str">
        <x:f>IF(A350="","",IF(COUNTIF($A$6:$A$505,A350)&gt;1,"Doublon ID",IF(COUNTIF(Catalogue!$A$6:$A$505,B350)&lt;&gt;1,"Code inconnu ou doublon",IF(NOT(ISNUMBER(E350)),"À vérifier",IF(AND(ISNUMBER(D350),E350&lt;D350),"Dates à corriger",IF(E350&lt;Parametres!$B$6,"Périmé",IF(E350&lt;=Parametres!$B$6+Parametres!$B$7,"Échéance proche","Valide")))))))</x:f>
      </x:c>
    </x:row>
    <x:row r="351" ht="23" customHeight="1">
      <x:c r="A351" s="38"/>
      <x:c r="B351" s="38"/>
      <x:c r="C351" s="38"/>
      <x:c r="D351" s="50"/>
      <x:c r="E351" s="50"/>
      <x:c r="F351" s="38"/>
      <x:c r="G351" s="38"/>
      <x:c r="H351" s="47" t="str">
        <x:f>IF(A351="","",IF(COUNTIF($A$6:$A$505,A351)&gt;1,"Doublon ID",IF(COUNTIF(Catalogue!$A$6:$A$505,B351)&lt;&gt;1,"Code inconnu ou doublon",IF(NOT(ISNUMBER(E351)),"À vérifier",IF(AND(ISNUMBER(D351),E351&lt;D351),"Dates à corriger",IF(E351&lt;Parametres!$B$6,"Périmé",IF(E351&lt;=Parametres!$B$6+Parametres!$B$7,"Échéance proche","Valide")))))))</x:f>
      </x:c>
    </x:row>
    <x:row r="352" ht="23" customHeight="1">
      <x:c r="A352" s="38"/>
      <x:c r="B352" s="38"/>
      <x:c r="C352" s="38"/>
      <x:c r="D352" s="50"/>
      <x:c r="E352" s="50"/>
      <x:c r="F352" s="38"/>
      <x:c r="G352" s="38"/>
      <x:c r="H352" s="47" t="str">
        <x:f>IF(A352="","",IF(COUNTIF($A$6:$A$505,A352)&gt;1,"Doublon ID",IF(COUNTIF(Catalogue!$A$6:$A$505,B352)&lt;&gt;1,"Code inconnu ou doublon",IF(NOT(ISNUMBER(E352)),"À vérifier",IF(AND(ISNUMBER(D352),E352&lt;D352),"Dates à corriger",IF(E352&lt;Parametres!$B$6,"Périmé",IF(E352&lt;=Parametres!$B$6+Parametres!$B$7,"Échéance proche","Valide")))))))</x:f>
      </x:c>
    </x:row>
    <x:row r="353" ht="23" customHeight="1">
      <x:c r="A353" s="38"/>
      <x:c r="B353" s="38"/>
      <x:c r="C353" s="38"/>
      <x:c r="D353" s="50"/>
      <x:c r="E353" s="50"/>
      <x:c r="F353" s="38"/>
      <x:c r="G353" s="38"/>
      <x:c r="H353" s="47" t="str">
        <x:f>IF(A353="","",IF(COUNTIF($A$6:$A$505,A353)&gt;1,"Doublon ID",IF(COUNTIF(Catalogue!$A$6:$A$505,B353)&lt;&gt;1,"Code inconnu ou doublon",IF(NOT(ISNUMBER(E353)),"À vérifier",IF(AND(ISNUMBER(D353),E353&lt;D353),"Dates à corriger",IF(E353&lt;Parametres!$B$6,"Périmé",IF(E353&lt;=Parametres!$B$6+Parametres!$B$7,"Échéance proche","Valide")))))))</x:f>
      </x:c>
    </x:row>
    <x:row r="354" ht="23" customHeight="1">
      <x:c r="A354" s="38"/>
      <x:c r="B354" s="38"/>
      <x:c r="C354" s="38"/>
      <x:c r="D354" s="50"/>
      <x:c r="E354" s="50"/>
      <x:c r="F354" s="38"/>
      <x:c r="G354" s="38"/>
      <x:c r="H354" s="47" t="str">
        <x:f>IF(A354="","",IF(COUNTIF($A$6:$A$505,A354)&gt;1,"Doublon ID",IF(COUNTIF(Catalogue!$A$6:$A$505,B354)&lt;&gt;1,"Code inconnu ou doublon",IF(NOT(ISNUMBER(E354)),"À vérifier",IF(AND(ISNUMBER(D354),E354&lt;D354),"Dates à corriger",IF(E354&lt;Parametres!$B$6,"Périmé",IF(E354&lt;=Parametres!$B$6+Parametres!$B$7,"Échéance proche","Valide")))))))</x:f>
      </x:c>
    </x:row>
    <x:row r="355" ht="23" customHeight="1">
      <x:c r="A355" s="38"/>
      <x:c r="B355" s="38"/>
      <x:c r="C355" s="38"/>
      <x:c r="D355" s="50"/>
      <x:c r="E355" s="50"/>
      <x:c r="F355" s="38"/>
      <x:c r="G355" s="38"/>
      <x:c r="H355" s="47" t="str">
        <x:f>IF(A355="","",IF(COUNTIF($A$6:$A$505,A355)&gt;1,"Doublon ID",IF(COUNTIF(Catalogue!$A$6:$A$505,B355)&lt;&gt;1,"Code inconnu ou doublon",IF(NOT(ISNUMBER(E355)),"À vérifier",IF(AND(ISNUMBER(D355),E355&lt;D355),"Dates à corriger",IF(E355&lt;Parametres!$B$6,"Périmé",IF(E355&lt;=Parametres!$B$6+Parametres!$B$7,"Échéance proche","Valide")))))))</x:f>
      </x:c>
    </x:row>
    <x:row r="356" ht="23" customHeight="1">
      <x:c r="A356" s="38"/>
      <x:c r="B356" s="38"/>
      <x:c r="C356" s="38"/>
      <x:c r="D356" s="50"/>
      <x:c r="E356" s="50"/>
      <x:c r="F356" s="38"/>
      <x:c r="G356" s="38"/>
      <x:c r="H356" s="47" t="str">
        <x:f>IF(A356="","",IF(COUNTIF($A$6:$A$505,A356)&gt;1,"Doublon ID",IF(COUNTIF(Catalogue!$A$6:$A$505,B356)&lt;&gt;1,"Code inconnu ou doublon",IF(NOT(ISNUMBER(E356)),"À vérifier",IF(AND(ISNUMBER(D356),E356&lt;D356),"Dates à corriger",IF(E356&lt;Parametres!$B$6,"Périmé",IF(E356&lt;=Parametres!$B$6+Parametres!$B$7,"Échéance proche","Valide")))))))</x:f>
      </x:c>
    </x:row>
    <x:row r="357" ht="23" customHeight="1">
      <x:c r="A357" s="38"/>
      <x:c r="B357" s="38"/>
      <x:c r="C357" s="38"/>
      <x:c r="D357" s="50"/>
      <x:c r="E357" s="50"/>
      <x:c r="F357" s="38"/>
      <x:c r="G357" s="38"/>
      <x:c r="H357" s="47" t="str">
        <x:f>IF(A357="","",IF(COUNTIF($A$6:$A$505,A357)&gt;1,"Doublon ID",IF(COUNTIF(Catalogue!$A$6:$A$505,B357)&lt;&gt;1,"Code inconnu ou doublon",IF(NOT(ISNUMBER(E357)),"À vérifier",IF(AND(ISNUMBER(D357),E357&lt;D357),"Dates à corriger",IF(E357&lt;Parametres!$B$6,"Périmé",IF(E357&lt;=Parametres!$B$6+Parametres!$B$7,"Échéance proche","Valide")))))))</x:f>
      </x:c>
    </x:row>
    <x:row r="358" ht="23" customHeight="1">
      <x:c r="A358" s="38"/>
      <x:c r="B358" s="38"/>
      <x:c r="C358" s="38"/>
      <x:c r="D358" s="50"/>
      <x:c r="E358" s="50"/>
      <x:c r="F358" s="38"/>
      <x:c r="G358" s="38"/>
      <x:c r="H358" s="47" t="str">
        <x:f>IF(A358="","",IF(COUNTIF($A$6:$A$505,A358)&gt;1,"Doublon ID",IF(COUNTIF(Catalogue!$A$6:$A$505,B358)&lt;&gt;1,"Code inconnu ou doublon",IF(NOT(ISNUMBER(E358)),"À vérifier",IF(AND(ISNUMBER(D358),E358&lt;D358),"Dates à corriger",IF(E358&lt;Parametres!$B$6,"Périmé",IF(E358&lt;=Parametres!$B$6+Parametres!$B$7,"Échéance proche","Valide")))))))</x:f>
      </x:c>
    </x:row>
    <x:row r="359" ht="23" customHeight="1">
      <x:c r="A359" s="38"/>
      <x:c r="B359" s="38"/>
      <x:c r="C359" s="38"/>
      <x:c r="D359" s="50"/>
      <x:c r="E359" s="50"/>
      <x:c r="F359" s="38"/>
      <x:c r="G359" s="38"/>
      <x:c r="H359" s="47" t="str">
        <x:f>IF(A359="","",IF(COUNTIF($A$6:$A$505,A359)&gt;1,"Doublon ID",IF(COUNTIF(Catalogue!$A$6:$A$505,B359)&lt;&gt;1,"Code inconnu ou doublon",IF(NOT(ISNUMBER(E359)),"À vérifier",IF(AND(ISNUMBER(D359),E359&lt;D359),"Dates à corriger",IF(E359&lt;Parametres!$B$6,"Périmé",IF(E359&lt;=Parametres!$B$6+Parametres!$B$7,"Échéance proche","Valide")))))))</x:f>
      </x:c>
    </x:row>
    <x:row r="360" ht="23" customHeight="1">
      <x:c r="A360" s="38"/>
      <x:c r="B360" s="38"/>
      <x:c r="C360" s="38"/>
      <x:c r="D360" s="50"/>
      <x:c r="E360" s="50"/>
      <x:c r="F360" s="38"/>
      <x:c r="G360" s="38"/>
      <x:c r="H360" s="47" t="str">
        <x:f>IF(A360="","",IF(COUNTIF($A$6:$A$505,A360)&gt;1,"Doublon ID",IF(COUNTIF(Catalogue!$A$6:$A$505,B360)&lt;&gt;1,"Code inconnu ou doublon",IF(NOT(ISNUMBER(E360)),"À vérifier",IF(AND(ISNUMBER(D360),E360&lt;D360),"Dates à corriger",IF(E360&lt;Parametres!$B$6,"Périmé",IF(E360&lt;=Parametres!$B$6+Parametres!$B$7,"Échéance proche","Valide")))))))</x:f>
      </x:c>
    </x:row>
    <x:row r="361" ht="23" customHeight="1">
      <x:c r="A361" s="38"/>
      <x:c r="B361" s="38"/>
      <x:c r="C361" s="38"/>
      <x:c r="D361" s="50"/>
      <x:c r="E361" s="50"/>
      <x:c r="F361" s="38"/>
      <x:c r="G361" s="38"/>
      <x:c r="H361" s="47" t="str">
        <x:f>IF(A361="","",IF(COUNTIF($A$6:$A$505,A361)&gt;1,"Doublon ID",IF(COUNTIF(Catalogue!$A$6:$A$505,B361)&lt;&gt;1,"Code inconnu ou doublon",IF(NOT(ISNUMBER(E361)),"À vérifier",IF(AND(ISNUMBER(D361),E361&lt;D361),"Dates à corriger",IF(E361&lt;Parametres!$B$6,"Périmé",IF(E361&lt;=Parametres!$B$6+Parametres!$B$7,"Échéance proche","Valide")))))))</x:f>
      </x:c>
    </x:row>
    <x:row r="362" ht="23" customHeight="1">
      <x:c r="A362" s="38"/>
      <x:c r="B362" s="38"/>
      <x:c r="C362" s="38"/>
      <x:c r="D362" s="50"/>
      <x:c r="E362" s="50"/>
      <x:c r="F362" s="38"/>
      <x:c r="G362" s="38"/>
      <x:c r="H362" s="47" t="str">
        <x:f>IF(A362="","",IF(COUNTIF($A$6:$A$505,A362)&gt;1,"Doublon ID",IF(COUNTIF(Catalogue!$A$6:$A$505,B362)&lt;&gt;1,"Code inconnu ou doublon",IF(NOT(ISNUMBER(E362)),"À vérifier",IF(AND(ISNUMBER(D362),E362&lt;D362),"Dates à corriger",IF(E362&lt;Parametres!$B$6,"Périmé",IF(E362&lt;=Parametres!$B$6+Parametres!$B$7,"Échéance proche","Valide")))))))</x:f>
      </x:c>
    </x:row>
    <x:row r="363" ht="23" customHeight="1">
      <x:c r="A363" s="38"/>
      <x:c r="B363" s="38"/>
      <x:c r="C363" s="38"/>
      <x:c r="D363" s="50"/>
      <x:c r="E363" s="50"/>
      <x:c r="F363" s="38"/>
      <x:c r="G363" s="38"/>
      <x:c r="H363" s="47" t="str">
        <x:f>IF(A363="","",IF(COUNTIF($A$6:$A$505,A363)&gt;1,"Doublon ID",IF(COUNTIF(Catalogue!$A$6:$A$505,B363)&lt;&gt;1,"Code inconnu ou doublon",IF(NOT(ISNUMBER(E363)),"À vérifier",IF(AND(ISNUMBER(D363),E363&lt;D363),"Dates à corriger",IF(E363&lt;Parametres!$B$6,"Périmé",IF(E363&lt;=Parametres!$B$6+Parametres!$B$7,"Échéance proche","Valide")))))))</x:f>
      </x:c>
    </x:row>
    <x:row r="364" ht="23" customHeight="1">
      <x:c r="A364" s="38"/>
      <x:c r="B364" s="38"/>
      <x:c r="C364" s="38"/>
      <x:c r="D364" s="50"/>
      <x:c r="E364" s="50"/>
      <x:c r="F364" s="38"/>
      <x:c r="G364" s="38"/>
      <x:c r="H364" s="47" t="str">
        <x:f>IF(A364="","",IF(COUNTIF($A$6:$A$505,A364)&gt;1,"Doublon ID",IF(COUNTIF(Catalogue!$A$6:$A$505,B364)&lt;&gt;1,"Code inconnu ou doublon",IF(NOT(ISNUMBER(E364)),"À vérifier",IF(AND(ISNUMBER(D364),E364&lt;D364),"Dates à corriger",IF(E364&lt;Parametres!$B$6,"Périmé",IF(E364&lt;=Parametres!$B$6+Parametres!$B$7,"Échéance proche","Valide")))))))</x:f>
      </x:c>
    </x:row>
    <x:row r="365" ht="23" customHeight="1">
      <x:c r="A365" s="38"/>
      <x:c r="B365" s="38"/>
      <x:c r="C365" s="38"/>
      <x:c r="D365" s="50"/>
      <x:c r="E365" s="50"/>
      <x:c r="F365" s="38"/>
      <x:c r="G365" s="38"/>
      <x:c r="H365" s="47" t="str">
        <x:f>IF(A365="","",IF(COUNTIF($A$6:$A$505,A365)&gt;1,"Doublon ID",IF(COUNTIF(Catalogue!$A$6:$A$505,B365)&lt;&gt;1,"Code inconnu ou doublon",IF(NOT(ISNUMBER(E365)),"À vérifier",IF(AND(ISNUMBER(D365),E365&lt;D365),"Dates à corriger",IF(E365&lt;Parametres!$B$6,"Périmé",IF(E365&lt;=Parametres!$B$6+Parametres!$B$7,"Échéance proche","Valide")))))))</x:f>
      </x:c>
    </x:row>
    <x:row r="366" ht="23" customHeight="1">
      <x:c r="A366" s="38"/>
      <x:c r="B366" s="38"/>
      <x:c r="C366" s="38"/>
      <x:c r="D366" s="50"/>
      <x:c r="E366" s="50"/>
      <x:c r="F366" s="38"/>
      <x:c r="G366" s="38"/>
      <x:c r="H366" s="47" t="str">
        <x:f>IF(A366="","",IF(COUNTIF($A$6:$A$505,A366)&gt;1,"Doublon ID",IF(COUNTIF(Catalogue!$A$6:$A$505,B366)&lt;&gt;1,"Code inconnu ou doublon",IF(NOT(ISNUMBER(E366)),"À vérifier",IF(AND(ISNUMBER(D366),E366&lt;D366),"Dates à corriger",IF(E366&lt;Parametres!$B$6,"Périmé",IF(E366&lt;=Parametres!$B$6+Parametres!$B$7,"Échéance proche","Valide")))))))</x:f>
      </x:c>
    </x:row>
    <x:row r="367" ht="23" customHeight="1">
      <x:c r="A367" s="38"/>
      <x:c r="B367" s="38"/>
      <x:c r="C367" s="38"/>
      <x:c r="D367" s="50"/>
      <x:c r="E367" s="50"/>
      <x:c r="F367" s="38"/>
      <x:c r="G367" s="38"/>
      <x:c r="H367" s="47" t="str">
        <x:f>IF(A367="","",IF(COUNTIF($A$6:$A$505,A367)&gt;1,"Doublon ID",IF(COUNTIF(Catalogue!$A$6:$A$505,B367)&lt;&gt;1,"Code inconnu ou doublon",IF(NOT(ISNUMBER(E367)),"À vérifier",IF(AND(ISNUMBER(D367),E367&lt;D367),"Dates à corriger",IF(E367&lt;Parametres!$B$6,"Périmé",IF(E367&lt;=Parametres!$B$6+Parametres!$B$7,"Échéance proche","Valide")))))))</x:f>
      </x:c>
    </x:row>
    <x:row r="368" ht="23" customHeight="1">
      <x:c r="A368" s="38"/>
      <x:c r="B368" s="38"/>
      <x:c r="C368" s="38"/>
      <x:c r="D368" s="50"/>
      <x:c r="E368" s="50"/>
      <x:c r="F368" s="38"/>
      <x:c r="G368" s="38"/>
      <x:c r="H368" s="47" t="str">
        <x:f>IF(A368="","",IF(COUNTIF($A$6:$A$505,A368)&gt;1,"Doublon ID",IF(COUNTIF(Catalogue!$A$6:$A$505,B368)&lt;&gt;1,"Code inconnu ou doublon",IF(NOT(ISNUMBER(E368)),"À vérifier",IF(AND(ISNUMBER(D368),E368&lt;D368),"Dates à corriger",IF(E368&lt;Parametres!$B$6,"Périmé",IF(E368&lt;=Parametres!$B$6+Parametres!$B$7,"Échéance proche","Valide")))))))</x:f>
      </x:c>
    </x:row>
    <x:row r="369" ht="23" customHeight="1">
      <x:c r="A369" s="38"/>
      <x:c r="B369" s="38"/>
      <x:c r="C369" s="38"/>
      <x:c r="D369" s="50"/>
      <x:c r="E369" s="50"/>
      <x:c r="F369" s="38"/>
      <x:c r="G369" s="38"/>
      <x:c r="H369" s="47" t="str">
        <x:f>IF(A369="","",IF(COUNTIF($A$6:$A$505,A369)&gt;1,"Doublon ID",IF(COUNTIF(Catalogue!$A$6:$A$505,B369)&lt;&gt;1,"Code inconnu ou doublon",IF(NOT(ISNUMBER(E369)),"À vérifier",IF(AND(ISNUMBER(D369),E369&lt;D369),"Dates à corriger",IF(E369&lt;Parametres!$B$6,"Périmé",IF(E369&lt;=Parametres!$B$6+Parametres!$B$7,"Échéance proche","Valide")))))))</x:f>
      </x:c>
    </x:row>
    <x:row r="370" ht="23" customHeight="1">
      <x:c r="A370" s="38"/>
      <x:c r="B370" s="38"/>
      <x:c r="C370" s="38"/>
      <x:c r="D370" s="50"/>
      <x:c r="E370" s="50"/>
      <x:c r="F370" s="38"/>
      <x:c r="G370" s="38"/>
      <x:c r="H370" s="47" t="str">
        <x:f>IF(A370="","",IF(COUNTIF($A$6:$A$505,A370)&gt;1,"Doublon ID",IF(COUNTIF(Catalogue!$A$6:$A$505,B370)&lt;&gt;1,"Code inconnu ou doublon",IF(NOT(ISNUMBER(E370)),"À vérifier",IF(AND(ISNUMBER(D370),E370&lt;D370),"Dates à corriger",IF(E370&lt;Parametres!$B$6,"Périmé",IF(E370&lt;=Parametres!$B$6+Parametres!$B$7,"Échéance proche","Valide")))))))</x:f>
      </x:c>
    </x:row>
    <x:row r="371" ht="23" customHeight="1">
      <x:c r="A371" s="38"/>
      <x:c r="B371" s="38"/>
      <x:c r="C371" s="38"/>
      <x:c r="D371" s="50"/>
      <x:c r="E371" s="50"/>
      <x:c r="F371" s="38"/>
      <x:c r="G371" s="38"/>
      <x:c r="H371" s="47" t="str">
        <x:f>IF(A371="","",IF(COUNTIF($A$6:$A$505,A371)&gt;1,"Doublon ID",IF(COUNTIF(Catalogue!$A$6:$A$505,B371)&lt;&gt;1,"Code inconnu ou doublon",IF(NOT(ISNUMBER(E371)),"À vérifier",IF(AND(ISNUMBER(D371),E371&lt;D371),"Dates à corriger",IF(E371&lt;Parametres!$B$6,"Périmé",IF(E371&lt;=Parametres!$B$6+Parametres!$B$7,"Échéance proche","Valide")))))))</x:f>
      </x:c>
    </x:row>
    <x:row r="372" ht="23" customHeight="1">
      <x:c r="A372" s="38"/>
      <x:c r="B372" s="38"/>
      <x:c r="C372" s="38"/>
      <x:c r="D372" s="50"/>
      <x:c r="E372" s="50"/>
      <x:c r="F372" s="38"/>
      <x:c r="G372" s="38"/>
      <x:c r="H372" s="47" t="str">
        <x:f>IF(A372="","",IF(COUNTIF($A$6:$A$505,A372)&gt;1,"Doublon ID",IF(COUNTIF(Catalogue!$A$6:$A$505,B372)&lt;&gt;1,"Code inconnu ou doublon",IF(NOT(ISNUMBER(E372)),"À vérifier",IF(AND(ISNUMBER(D372),E372&lt;D372),"Dates à corriger",IF(E372&lt;Parametres!$B$6,"Périmé",IF(E372&lt;=Parametres!$B$6+Parametres!$B$7,"Échéance proche","Valide")))))))</x:f>
      </x:c>
    </x:row>
    <x:row r="373" ht="23" customHeight="1">
      <x:c r="A373" s="38"/>
      <x:c r="B373" s="38"/>
      <x:c r="C373" s="38"/>
      <x:c r="D373" s="50"/>
      <x:c r="E373" s="50"/>
      <x:c r="F373" s="38"/>
      <x:c r="G373" s="38"/>
      <x:c r="H373" s="47" t="str">
        <x:f>IF(A373="","",IF(COUNTIF($A$6:$A$505,A373)&gt;1,"Doublon ID",IF(COUNTIF(Catalogue!$A$6:$A$505,B373)&lt;&gt;1,"Code inconnu ou doublon",IF(NOT(ISNUMBER(E373)),"À vérifier",IF(AND(ISNUMBER(D373),E373&lt;D373),"Dates à corriger",IF(E373&lt;Parametres!$B$6,"Périmé",IF(E373&lt;=Parametres!$B$6+Parametres!$B$7,"Échéance proche","Valide")))))))</x:f>
      </x:c>
    </x:row>
    <x:row r="374" ht="23" customHeight="1">
      <x:c r="A374" s="38"/>
      <x:c r="B374" s="38"/>
      <x:c r="C374" s="38"/>
      <x:c r="D374" s="50"/>
      <x:c r="E374" s="50"/>
      <x:c r="F374" s="38"/>
      <x:c r="G374" s="38"/>
      <x:c r="H374" s="47" t="str">
        <x:f>IF(A374="","",IF(COUNTIF($A$6:$A$505,A374)&gt;1,"Doublon ID",IF(COUNTIF(Catalogue!$A$6:$A$505,B374)&lt;&gt;1,"Code inconnu ou doublon",IF(NOT(ISNUMBER(E374)),"À vérifier",IF(AND(ISNUMBER(D374),E374&lt;D374),"Dates à corriger",IF(E374&lt;Parametres!$B$6,"Périmé",IF(E374&lt;=Parametres!$B$6+Parametres!$B$7,"Échéance proche","Valide")))))))</x:f>
      </x:c>
    </x:row>
    <x:row r="375" ht="23" customHeight="1">
      <x:c r="A375" s="38"/>
      <x:c r="B375" s="38"/>
      <x:c r="C375" s="38"/>
      <x:c r="D375" s="50"/>
      <x:c r="E375" s="50"/>
      <x:c r="F375" s="38"/>
      <x:c r="G375" s="38"/>
      <x:c r="H375" s="47" t="str">
        <x:f>IF(A375="","",IF(COUNTIF($A$6:$A$505,A375)&gt;1,"Doublon ID",IF(COUNTIF(Catalogue!$A$6:$A$505,B375)&lt;&gt;1,"Code inconnu ou doublon",IF(NOT(ISNUMBER(E375)),"À vérifier",IF(AND(ISNUMBER(D375),E375&lt;D375),"Dates à corriger",IF(E375&lt;Parametres!$B$6,"Périmé",IF(E375&lt;=Parametres!$B$6+Parametres!$B$7,"Échéance proche","Valide")))))))</x:f>
      </x:c>
    </x:row>
    <x:row r="376" ht="23" customHeight="1">
      <x:c r="A376" s="38"/>
      <x:c r="B376" s="38"/>
      <x:c r="C376" s="38"/>
      <x:c r="D376" s="50"/>
      <x:c r="E376" s="50"/>
      <x:c r="F376" s="38"/>
      <x:c r="G376" s="38"/>
      <x:c r="H376" s="47" t="str">
        <x:f>IF(A376="","",IF(COUNTIF($A$6:$A$505,A376)&gt;1,"Doublon ID",IF(COUNTIF(Catalogue!$A$6:$A$505,B376)&lt;&gt;1,"Code inconnu ou doublon",IF(NOT(ISNUMBER(E376)),"À vérifier",IF(AND(ISNUMBER(D376),E376&lt;D376),"Dates à corriger",IF(E376&lt;Parametres!$B$6,"Périmé",IF(E376&lt;=Parametres!$B$6+Parametres!$B$7,"Échéance proche","Valide")))))))</x:f>
      </x:c>
    </x:row>
    <x:row r="377" ht="23" customHeight="1">
      <x:c r="A377" s="38"/>
      <x:c r="B377" s="38"/>
      <x:c r="C377" s="38"/>
      <x:c r="D377" s="50"/>
      <x:c r="E377" s="50"/>
      <x:c r="F377" s="38"/>
      <x:c r="G377" s="38"/>
      <x:c r="H377" s="47" t="str">
        <x:f>IF(A377="","",IF(COUNTIF($A$6:$A$505,A377)&gt;1,"Doublon ID",IF(COUNTIF(Catalogue!$A$6:$A$505,B377)&lt;&gt;1,"Code inconnu ou doublon",IF(NOT(ISNUMBER(E377)),"À vérifier",IF(AND(ISNUMBER(D377),E377&lt;D377),"Dates à corriger",IF(E377&lt;Parametres!$B$6,"Périmé",IF(E377&lt;=Parametres!$B$6+Parametres!$B$7,"Échéance proche","Valide")))))))</x:f>
      </x:c>
    </x:row>
    <x:row r="378" ht="23" customHeight="1">
      <x:c r="A378" s="38"/>
      <x:c r="B378" s="38"/>
      <x:c r="C378" s="38"/>
      <x:c r="D378" s="50"/>
      <x:c r="E378" s="50"/>
      <x:c r="F378" s="38"/>
      <x:c r="G378" s="38"/>
      <x:c r="H378" s="47" t="str">
        <x:f>IF(A378="","",IF(COUNTIF($A$6:$A$505,A378)&gt;1,"Doublon ID",IF(COUNTIF(Catalogue!$A$6:$A$505,B378)&lt;&gt;1,"Code inconnu ou doublon",IF(NOT(ISNUMBER(E378)),"À vérifier",IF(AND(ISNUMBER(D378),E378&lt;D378),"Dates à corriger",IF(E378&lt;Parametres!$B$6,"Périmé",IF(E378&lt;=Parametres!$B$6+Parametres!$B$7,"Échéance proche","Valide")))))))</x:f>
      </x:c>
    </x:row>
    <x:row r="379" ht="23" customHeight="1">
      <x:c r="A379" s="38"/>
      <x:c r="B379" s="38"/>
      <x:c r="C379" s="38"/>
      <x:c r="D379" s="50"/>
      <x:c r="E379" s="50"/>
      <x:c r="F379" s="38"/>
      <x:c r="G379" s="38"/>
      <x:c r="H379" s="47" t="str">
        <x:f>IF(A379="","",IF(COUNTIF($A$6:$A$505,A379)&gt;1,"Doublon ID",IF(COUNTIF(Catalogue!$A$6:$A$505,B379)&lt;&gt;1,"Code inconnu ou doublon",IF(NOT(ISNUMBER(E379)),"À vérifier",IF(AND(ISNUMBER(D379),E379&lt;D379),"Dates à corriger",IF(E379&lt;Parametres!$B$6,"Périmé",IF(E379&lt;=Parametres!$B$6+Parametres!$B$7,"Échéance proche","Valide")))))))</x:f>
      </x:c>
    </x:row>
    <x:row r="380" ht="23" customHeight="1">
      <x:c r="A380" s="38"/>
      <x:c r="B380" s="38"/>
      <x:c r="C380" s="38"/>
      <x:c r="D380" s="50"/>
      <x:c r="E380" s="50"/>
      <x:c r="F380" s="38"/>
      <x:c r="G380" s="38"/>
      <x:c r="H380" s="47" t="str">
        <x:f>IF(A380="","",IF(COUNTIF($A$6:$A$505,A380)&gt;1,"Doublon ID",IF(COUNTIF(Catalogue!$A$6:$A$505,B380)&lt;&gt;1,"Code inconnu ou doublon",IF(NOT(ISNUMBER(E380)),"À vérifier",IF(AND(ISNUMBER(D380),E380&lt;D380),"Dates à corriger",IF(E380&lt;Parametres!$B$6,"Périmé",IF(E380&lt;=Parametres!$B$6+Parametres!$B$7,"Échéance proche","Valide")))))))</x:f>
      </x:c>
    </x:row>
    <x:row r="381" ht="23" customHeight="1">
      <x:c r="A381" s="38"/>
      <x:c r="B381" s="38"/>
      <x:c r="C381" s="38"/>
      <x:c r="D381" s="50"/>
      <x:c r="E381" s="50"/>
      <x:c r="F381" s="38"/>
      <x:c r="G381" s="38"/>
      <x:c r="H381" s="47" t="str">
        <x:f>IF(A381="","",IF(COUNTIF($A$6:$A$505,A381)&gt;1,"Doublon ID",IF(COUNTIF(Catalogue!$A$6:$A$505,B381)&lt;&gt;1,"Code inconnu ou doublon",IF(NOT(ISNUMBER(E381)),"À vérifier",IF(AND(ISNUMBER(D381),E381&lt;D381),"Dates à corriger",IF(E381&lt;Parametres!$B$6,"Périmé",IF(E381&lt;=Parametres!$B$6+Parametres!$B$7,"Échéance proche","Valide")))))))</x:f>
      </x:c>
    </x:row>
    <x:row r="382" ht="23" customHeight="1">
      <x:c r="A382" s="38"/>
      <x:c r="B382" s="38"/>
      <x:c r="C382" s="38"/>
      <x:c r="D382" s="50"/>
      <x:c r="E382" s="50"/>
      <x:c r="F382" s="38"/>
      <x:c r="G382" s="38"/>
      <x:c r="H382" s="47" t="str">
        <x:f>IF(A382="","",IF(COUNTIF($A$6:$A$505,A382)&gt;1,"Doublon ID",IF(COUNTIF(Catalogue!$A$6:$A$505,B382)&lt;&gt;1,"Code inconnu ou doublon",IF(NOT(ISNUMBER(E382)),"À vérifier",IF(AND(ISNUMBER(D382),E382&lt;D382),"Dates à corriger",IF(E382&lt;Parametres!$B$6,"Périmé",IF(E382&lt;=Parametres!$B$6+Parametres!$B$7,"Échéance proche","Valide")))))))</x:f>
      </x:c>
    </x:row>
    <x:row r="383" ht="23" customHeight="1">
      <x:c r="A383" s="38"/>
      <x:c r="B383" s="38"/>
      <x:c r="C383" s="38"/>
      <x:c r="D383" s="50"/>
      <x:c r="E383" s="50"/>
      <x:c r="F383" s="38"/>
      <x:c r="G383" s="38"/>
      <x:c r="H383" s="47" t="str">
        <x:f>IF(A383="","",IF(COUNTIF($A$6:$A$505,A383)&gt;1,"Doublon ID",IF(COUNTIF(Catalogue!$A$6:$A$505,B383)&lt;&gt;1,"Code inconnu ou doublon",IF(NOT(ISNUMBER(E383)),"À vérifier",IF(AND(ISNUMBER(D383),E383&lt;D383),"Dates à corriger",IF(E383&lt;Parametres!$B$6,"Périmé",IF(E383&lt;=Parametres!$B$6+Parametres!$B$7,"Échéance proche","Valide")))))))</x:f>
      </x:c>
    </x:row>
    <x:row r="384" ht="23" customHeight="1">
      <x:c r="A384" s="38"/>
      <x:c r="B384" s="38"/>
      <x:c r="C384" s="38"/>
      <x:c r="D384" s="50"/>
      <x:c r="E384" s="50"/>
      <x:c r="F384" s="38"/>
      <x:c r="G384" s="38"/>
      <x:c r="H384" s="47" t="str">
        <x:f>IF(A384="","",IF(COUNTIF($A$6:$A$505,A384)&gt;1,"Doublon ID",IF(COUNTIF(Catalogue!$A$6:$A$505,B384)&lt;&gt;1,"Code inconnu ou doublon",IF(NOT(ISNUMBER(E384)),"À vérifier",IF(AND(ISNUMBER(D384),E384&lt;D384),"Dates à corriger",IF(E384&lt;Parametres!$B$6,"Périmé",IF(E384&lt;=Parametres!$B$6+Parametres!$B$7,"Échéance proche","Valide")))))))</x:f>
      </x:c>
    </x:row>
    <x:row r="385" ht="23" customHeight="1">
      <x:c r="A385" s="38"/>
      <x:c r="B385" s="38"/>
      <x:c r="C385" s="38"/>
      <x:c r="D385" s="50"/>
      <x:c r="E385" s="50"/>
      <x:c r="F385" s="38"/>
      <x:c r="G385" s="38"/>
      <x:c r="H385" s="47" t="str">
        <x:f>IF(A385="","",IF(COUNTIF($A$6:$A$505,A385)&gt;1,"Doublon ID",IF(COUNTIF(Catalogue!$A$6:$A$505,B385)&lt;&gt;1,"Code inconnu ou doublon",IF(NOT(ISNUMBER(E385)),"À vérifier",IF(AND(ISNUMBER(D385),E385&lt;D385),"Dates à corriger",IF(E385&lt;Parametres!$B$6,"Périmé",IF(E385&lt;=Parametres!$B$6+Parametres!$B$7,"Échéance proche","Valide")))))))</x:f>
      </x:c>
    </x:row>
    <x:row r="386" ht="23" customHeight="1">
      <x:c r="A386" s="38"/>
      <x:c r="B386" s="38"/>
      <x:c r="C386" s="38"/>
      <x:c r="D386" s="50"/>
      <x:c r="E386" s="50"/>
      <x:c r="F386" s="38"/>
      <x:c r="G386" s="38"/>
      <x:c r="H386" s="47" t="str">
        <x:f>IF(A386="","",IF(COUNTIF($A$6:$A$505,A386)&gt;1,"Doublon ID",IF(COUNTIF(Catalogue!$A$6:$A$505,B386)&lt;&gt;1,"Code inconnu ou doublon",IF(NOT(ISNUMBER(E386)),"À vérifier",IF(AND(ISNUMBER(D386),E386&lt;D386),"Dates à corriger",IF(E386&lt;Parametres!$B$6,"Périmé",IF(E386&lt;=Parametres!$B$6+Parametres!$B$7,"Échéance proche","Valide")))))))</x:f>
      </x:c>
    </x:row>
    <x:row r="387" ht="23" customHeight="1">
      <x:c r="A387" s="38"/>
      <x:c r="B387" s="38"/>
      <x:c r="C387" s="38"/>
      <x:c r="D387" s="50"/>
      <x:c r="E387" s="50"/>
      <x:c r="F387" s="38"/>
      <x:c r="G387" s="38"/>
      <x:c r="H387" s="47" t="str">
        <x:f>IF(A387="","",IF(COUNTIF($A$6:$A$505,A387)&gt;1,"Doublon ID",IF(COUNTIF(Catalogue!$A$6:$A$505,B387)&lt;&gt;1,"Code inconnu ou doublon",IF(NOT(ISNUMBER(E387)),"À vérifier",IF(AND(ISNUMBER(D387),E387&lt;D387),"Dates à corriger",IF(E387&lt;Parametres!$B$6,"Périmé",IF(E387&lt;=Parametres!$B$6+Parametres!$B$7,"Échéance proche","Valide")))))))</x:f>
      </x:c>
    </x:row>
    <x:row r="388" ht="23" customHeight="1">
      <x:c r="A388" s="38"/>
      <x:c r="B388" s="38"/>
      <x:c r="C388" s="38"/>
      <x:c r="D388" s="50"/>
      <x:c r="E388" s="50"/>
      <x:c r="F388" s="38"/>
      <x:c r="G388" s="38"/>
      <x:c r="H388" s="47" t="str">
        <x:f>IF(A388="","",IF(COUNTIF($A$6:$A$505,A388)&gt;1,"Doublon ID",IF(COUNTIF(Catalogue!$A$6:$A$505,B388)&lt;&gt;1,"Code inconnu ou doublon",IF(NOT(ISNUMBER(E388)),"À vérifier",IF(AND(ISNUMBER(D388),E388&lt;D388),"Dates à corriger",IF(E388&lt;Parametres!$B$6,"Périmé",IF(E388&lt;=Parametres!$B$6+Parametres!$B$7,"Échéance proche","Valide")))))))</x:f>
      </x:c>
    </x:row>
    <x:row r="389" ht="23" customHeight="1">
      <x:c r="A389" s="38"/>
      <x:c r="B389" s="38"/>
      <x:c r="C389" s="38"/>
      <x:c r="D389" s="50"/>
      <x:c r="E389" s="50"/>
      <x:c r="F389" s="38"/>
      <x:c r="G389" s="38"/>
      <x:c r="H389" s="47" t="str">
        <x:f>IF(A389="","",IF(COUNTIF($A$6:$A$505,A389)&gt;1,"Doublon ID",IF(COUNTIF(Catalogue!$A$6:$A$505,B389)&lt;&gt;1,"Code inconnu ou doublon",IF(NOT(ISNUMBER(E389)),"À vérifier",IF(AND(ISNUMBER(D389),E389&lt;D389),"Dates à corriger",IF(E389&lt;Parametres!$B$6,"Périmé",IF(E389&lt;=Parametres!$B$6+Parametres!$B$7,"Échéance proche","Valide")))))))</x:f>
      </x:c>
    </x:row>
    <x:row r="390" ht="23" customHeight="1">
      <x:c r="A390" s="38"/>
      <x:c r="B390" s="38"/>
      <x:c r="C390" s="38"/>
      <x:c r="D390" s="50"/>
      <x:c r="E390" s="50"/>
      <x:c r="F390" s="38"/>
      <x:c r="G390" s="38"/>
      <x:c r="H390" s="47" t="str">
        <x:f>IF(A390="","",IF(COUNTIF($A$6:$A$505,A390)&gt;1,"Doublon ID",IF(COUNTIF(Catalogue!$A$6:$A$505,B390)&lt;&gt;1,"Code inconnu ou doublon",IF(NOT(ISNUMBER(E390)),"À vérifier",IF(AND(ISNUMBER(D390),E390&lt;D390),"Dates à corriger",IF(E390&lt;Parametres!$B$6,"Périmé",IF(E390&lt;=Parametres!$B$6+Parametres!$B$7,"Échéance proche","Valide")))))))</x:f>
      </x:c>
    </x:row>
    <x:row r="391" ht="23" customHeight="1">
      <x:c r="A391" s="38"/>
      <x:c r="B391" s="38"/>
      <x:c r="C391" s="38"/>
      <x:c r="D391" s="50"/>
      <x:c r="E391" s="50"/>
      <x:c r="F391" s="38"/>
      <x:c r="G391" s="38"/>
      <x:c r="H391" s="47" t="str">
        <x:f>IF(A391="","",IF(COUNTIF($A$6:$A$505,A391)&gt;1,"Doublon ID",IF(COUNTIF(Catalogue!$A$6:$A$505,B391)&lt;&gt;1,"Code inconnu ou doublon",IF(NOT(ISNUMBER(E391)),"À vérifier",IF(AND(ISNUMBER(D391),E391&lt;D391),"Dates à corriger",IF(E391&lt;Parametres!$B$6,"Périmé",IF(E391&lt;=Parametres!$B$6+Parametres!$B$7,"Échéance proche","Valide")))))))</x:f>
      </x:c>
    </x:row>
    <x:row r="392" ht="23" customHeight="1">
      <x:c r="A392" s="38"/>
      <x:c r="B392" s="38"/>
      <x:c r="C392" s="38"/>
      <x:c r="D392" s="50"/>
      <x:c r="E392" s="50"/>
      <x:c r="F392" s="38"/>
      <x:c r="G392" s="38"/>
      <x:c r="H392" s="47" t="str">
        <x:f>IF(A392="","",IF(COUNTIF($A$6:$A$505,A392)&gt;1,"Doublon ID",IF(COUNTIF(Catalogue!$A$6:$A$505,B392)&lt;&gt;1,"Code inconnu ou doublon",IF(NOT(ISNUMBER(E392)),"À vérifier",IF(AND(ISNUMBER(D392),E392&lt;D392),"Dates à corriger",IF(E392&lt;Parametres!$B$6,"Périmé",IF(E392&lt;=Parametres!$B$6+Parametres!$B$7,"Échéance proche","Valide")))))))</x:f>
      </x:c>
    </x:row>
    <x:row r="393" ht="23" customHeight="1">
      <x:c r="A393" s="38"/>
      <x:c r="B393" s="38"/>
      <x:c r="C393" s="38"/>
      <x:c r="D393" s="50"/>
      <x:c r="E393" s="50"/>
      <x:c r="F393" s="38"/>
      <x:c r="G393" s="38"/>
      <x:c r="H393" s="47" t="str">
        <x:f>IF(A393="","",IF(COUNTIF($A$6:$A$505,A393)&gt;1,"Doublon ID",IF(COUNTIF(Catalogue!$A$6:$A$505,B393)&lt;&gt;1,"Code inconnu ou doublon",IF(NOT(ISNUMBER(E393)),"À vérifier",IF(AND(ISNUMBER(D393),E393&lt;D393),"Dates à corriger",IF(E393&lt;Parametres!$B$6,"Périmé",IF(E393&lt;=Parametres!$B$6+Parametres!$B$7,"Échéance proche","Valide")))))))</x:f>
      </x:c>
    </x:row>
    <x:row r="394" ht="23" customHeight="1">
      <x:c r="A394" s="38"/>
      <x:c r="B394" s="38"/>
      <x:c r="C394" s="38"/>
      <x:c r="D394" s="50"/>
      <x:c r="E394" s="50"/>
      <x:c r="F394" s="38"/>
      <x:c r="G394" s="38"/>
      <x:c r="H394" s="47" t="str">
        <x:f>IF(A394="","",IF(COUNTIF($A$6:$A$505,A394)&gt;1,"Doublon ID",IF(COUNTIF(Catalogue!$A$6:$A$505,B394)&lt;&gt;1,"Code inconnu ou doublon",IF(NOT(ISNUMBER(E394)),"À vérifier",IF(AND(ISNUMBER(D394),E394&lt;D394),"Dates à corriger",IF(E394&lt;Parametres!$B$6,"Périmé",IF(E394&lt;=Parametres!$B$6+Parametres!$B$7,"Échéance proche","Valide")))))))</x:f>
      </x:c>
    </x:row>
    <x:row r="395" ht="23" customHeight="1">
      <x:c r="A395" s="38"/>
      <x:c r="B395" s="38"/>
      <x:c r="C395" s="38"/>
      <x:c r="D395" s="50"/>
      <x:c r="E395" s="50"/>
      <x:c r="F395" s="38"/>
      <x:c r="G395" s="38"/>
      <x:c r="H395" s="47" t="str">
        <x:f>IF(A395="","",IF(COUNTIF($A$6:$A$505,A395)&gt;1,"Doublon ID",IF(COUNTIF(Catalogue!$A$6:$A$505,B395)&lt;&gt;1,"Code inconnu ou doublon",IF(NOT(ISNUMBER(E395)),"À vérifier",IF(AND(ISNUMBER(D395),E395&lt;D395),"Dates à corriger",IF(E395&lt;Parametres!$B$6,"Périmé",IF(E395&lt;=Parametres!$B$6+Parametres!$B$7,"Échéance proche","Valide")))))))</x:f>
      </x:c>
    </x:row>
    <x:row r="396" ht="23" customHeight="1">
      <x:c r="A396" s="38"/>
      <x:c r="B396" s="38"/>
      <x:c r="C396" s="38"/>
      <x:c r="D396" s="50"/>
      <x:c r="E396" s="50"/>
      <x:c r="F396" s="38"/>
      <x:c r="G396" s="38"/>
      <x:c r="H396" s="47" t="str">
        <x:f>IF(A396="","",IF(COUNTIF($A$6:$A$505,A396)&gt;1,"Doublon ID",IF(COUNTIF(Catalogue!$A$6:$A$505,B396)&lt;&gt;1,"Code inconnu ou doublon",IF(NOT(ISNUMBER(E396)),"À vérifier",IF(AND(ISNUMBER(D396),E396&lt;D396),"Dates à corriger",IF(E396&lt;Parametres!$B$6,"Périmé",IF(E396&lt;=Parametres!$B$6+Parametres!$B$7,"Échéance proche","Valide")))))))</x:f>
      </x:c>
    </x:row>
    <x:row r="397" ht="23" customHeight="1">
      <x:c r="A397" s="38"/>
      <x:c r="B397" s="38"/>
      <x:c r="C397" s="38"/>
      <x:c r="D397" s="50"/>
      <x:c r="E397" s="50"/>
      <x:c r="F397" s="38"/>
      <x:c r="G397" s="38"/>
      <x:c r="H397" s="47" t="str">
        <x:f>IF(A397="","",IF(COUNTIF($A$6:$A$505,A397)&gt;1,"Doublon ID",IF(COUNTIF(Catalogue!$A$6:$A$505,B397)&lt;&gt;1,"Code inconnu ou doublon",IF(NOT(ISNUMBER(E397)),"À vérifier",IF(AND(ISNUMBER(D397),E397&lt;D397),"Dates à corriger",IF(E397&lt;Parametres!$B$6,"Périmé",IF(E397&lt;=Parametres!$B$6+Parametres!$B$7,"Échéance proche","Valide")))))))</x:f>
      </x:c>
    </x:row>
    <x:row r="398" ht="23" customHeight="1">
      <x:c r="A398" s="38"/>
      <x:c r="B398" s="38"/>
      <x:c r="C398" s="38"/>
      <x:c r="D398" s="50"/>
      <x:c r="E398" s="50"/>
      <x:c r="F398" s="38"/>
      <x:c r="G398" s="38"/>
      <x:c r="H398" s="47" t="str">
        <x:f>IF(A398="","",IF(COUNTIF($A$6:$A$505,A398)&gt;1,"Doublon ID",IF(COUNTIF(Catalogue!$A$6:$A$505,B398)&lt;&gt;1,"Code inconnu ou doublon",IF(NOT(ISNUMBER(E398)),"À vérifier",IF(AND(ISNUMBER(D398),E398&lt;D398),"Dates à corriger",IF(E398&lt;Parametres!$B$6,"Périmé",IF(E398&lt;=Parametres!$B$6+Parametres!$B$7,"Échéance proche","Valide")))))))</x:f>
      </x:c>
    </x:row>
    <x:row r="399" ht="23" customHeight="1">
      <x:c r="A399" s="38"/>
      <x:c r="B399" s="38"/>
      <x:c r="C399" s="38"/>
      <x:c r="D399" s="50"/>
      <x:c r="E399" s="50"/>
      <x:c r="F399" s="38"/>
      <x:c r="G399" s="38"/>
      <x:c r="H399" s="47" t="str">
        <x:f>IF(A399="","",IF(COUNTIF($A$6:$A$505,A399)&gt;1,"Doublon ID",IF(COUNTIF(Catalogue!$A$6:$A$505,B399)&lt;&gt;1,"Code inconnu ou doublon",IF(NOT(ISNUMBER(E399)),"À vérifier",IF(AND(ISNUMBER(D399),E399&lt;D399),"Dates à corriger",IF(E399&lt;Parametres!$B$6,"Périmé",IF(E399&lt;=Parametres!$B$6+Parametres!$B$7,"Échéance proche","Valide")))))))</x:f>
      </x:c>
    </x:row>
    <x:row r="400" ht="23" customHeight="1">
      <x:c r="A400" s="38"/>
      <x:c r="B400" s="38"/>
      <x:c r="C400" s="38"/>
      <x:c r="D400" s="50"/>
      <x:c r="E400" s="50"/>
      <x:c r="F400" s="38"/>
      <x:c r="G400" s="38"/>
      <x:c r="H400" s="47" t="str">
        <x:f>IF(A400="","",IF(COUNTIF($A$6:$A$505,A400)&gt;1,"Doublon ID",IF(COUNTIF(Catalogue!$A$6:$A$505,B400)&lt;&gt;1,"Code inconnu ou doublon",IF(NOT(ISNUMBER(E400)),"À vérifier",IF(AND(ISNUMBER(D400),E400&lt;D400),"Dates à corriger",IF(E400&lt;Parametres!$B$6,"Périmé",IF(E400&lt;=Parametres!$B$6+Parametres!$B$7,"Échéance proche","Valide")))))))</x:f>
      </x:c>
    </x:row>
    <x:row r="401" ht="23" customHeight="1">
      <x:c r="A401" s="38"/>
      <x:c r="B401" s="38"/>
      <x:c r="C401" s="38"/>
      <x:c r="D401" s="50"/>
      <x:c r="E401" s="50"/>
      <x:c r="F401" s="38"/>
      <x:c r="G401" s="38"/>
      <x:c r="H401" s="47" t="str">
        <x:f>IF(A401="","",IF(COUNTIF($A$6:$A$505,A401)&gt;1,"Doublon ID",IF(COUNTIF(Catalogue!$A$6:$A$505,B401)&lt;&gt;1,"Code inconnu ou doublon",IF(NOT(ISNUMBER(E401)),"À vérifier",IF(AND(ISNUMBER(D401),E401&lt;D401),"Dates à corriger",IF(E401&lt;Parametres!$B$6,"Périmé",IF(E401&lt;=Parametres!$B$6+Parametres!$B$7,"Échéance proche","Valide")))))))</x:f>
      </x:c>
    </x:row>
    <x:row r="402" ht="23" customHeight="1">
      <x:c r="A402" s="38"/>
      <x:c r="B402" s="38"/>
      <x:c r="C402" s="38"/>
      <x:c r="D402" s="50"/>
      <x:c r="E402" s="50"/>
      <x:c r="F402" s="38"/>
      <x:c r="G402" s="38"/>
      <x:c r="H402" s="47" t="str">
        <x:f>IF(A402="","",IF(COUNTIF($A$6:$A$505,A402)&gt;1,"Doublon ID",IF(COUNTIF(Catalogue!$A$6:$A$505,B402)&lt;&gt;1,"Code inconnu ou doublon",IF(NOT(ISNUMBER(E402)),"À vérifier",IF(AND(ISNUMBER(D402),E402&lt;D402),"Dates à corriger",IF(E402&lt;Parametres!$B$6,"Périmé",IF(E402&lt;=Parametres!$B$6+Parametres!$B$7,"Échéance proche","Valide")))))))</x:f>
      </x:c>
    </x:row>
    <x:row r="403" ht="23" customHeight="1">
      <x:c r="A403" s="38"/>
      <x:c r="B403" s="38"/>
      <x:c r="C403" s="38"/>
      <x:c r="D403" s="50"/>
      <x:c r="E403" s="50"/>
      <x:c r="F403" s="38"/>
      <x:c r="G403" s="38"/>
      <x:c r="H403" s="47" t="str">
        <x:f>IF(A403="","",IF(COUNTIF($A$6:$A$505,A403)&gt;1,"Doublon ID",IF(COUNTIF(Catalogue!$A$6:$A$505,B403)&lt;&gt;1,"Code inconnu ou doublon",IF(NOT(ISNUMBER(E403)),"À vérifier",IF(AND(ISNUMBER(D403),E403&lt;D403),"Dates à corriger",IF(E403&lt;Parametres!$B$6,"Périmé",IF(E403&lt;=Parametres!$B$6+Parametres!$B$7,"Échéance proche","Valide")))))))</x:f>
      </x:c>
    </x:row>
    <x:row r="404" ht="23" customHeight="1">
      <x:c r="A404" s="38"/>
      <x:c r="B404" s="38"/>
      <x:c r="C404" s="38"/>
      <x:c r="D404" s="50"/>
      <x:c r="E404" s="50"/>
      <x:c r="F404" s="38"/>
      <x:c r="G404" s="38"/>
      <x:c r="H404" s="47" t="str">
        <x:f>IF(A404="","",IF(COUNTIF($A$6:$A$505,A404)&gt;1,"Doublon ID",IF(COUNTIF(Catalogue!$A$6:$A$505,B404)&lt;&gt;1,"Code inconnu ou doublon",IF(NOT(ISNUMBER(E404)),"À vérifier",IF(AND(ISNUMBER(D404),E404&lt;D404),"Dates à corriger",IF(E404&lt;Parametres!$B$6,"Périmé",IF(E404&lt;=Parametres!$B$6+Parametres!$B$7,"Échéance proche","Valide")))))))</x:f>
      </x:c>
    </x:row>
    <x:row r="405" ht="23" customHeight="1">
      <x:c r="A405" s="38"/>
      <x:c r="B405" s="38"/>
      <x:c r="C405" s="38"/>
      <x:c r="D405" s="50"/>
      <x:c r="E405" s="50"/>
      <x:c r="F405" s="38"/>
      <x:c r="G405" s="38"/>
      <x:c r="H405" s="47" t="str">
        <x:f>IF(A405="","",IF(COUNTIF($A$6:$A$505,A405)&gt;1,"Doublon ID",IF(COUNTIF(Catalogue!$A$6:$A$505,B405)&lt;&gt;1,"Code inconnu ou doublon",IF(NOT(ISNUMBER(E405)),"À vérifier",IF(AND(ISNUMBER(D405),E405&lt;D405),"Dates à corriger",IF(E405&lt;Parametres!$B$6,"Périmé",IF(E405&lt;=Parametres!$B$6+Parametres!$B$7,"Échéance proche","Valide")))))))</x:f>
      </x:c>
    </x:row>
    <x:row r="406" ht="23" customHeight="1">
      <x:c r="A406" s="38"/>
      <x:c r="B406" s="38"/>
      <x:c r="C406" s="38"/>
      <x:c r="D406" s="50"/>
      <x:c r="E406" s="50"/>
      <x:c r="F406" s="38"/>
      <x:c r="G406" s="38"/>
      <x:c r="H406" s="47" t="str">
        <x:f>IF(A406="","",IF(COUNTIF($A$6:$A$505,A406)&gt;1,"Doublon ID",IF(COUNTIF(Catalogue!$A$6:$A$505,B406)&lt;&gt;1,"Code inconnu ou doublon",IF(NOT(ISNUMBER(E406)),"À vérifier",IF(AND(ISNUMBER(D406),E406&lt;D406),"Dates à corriger",IF(E406&lt;Parametres!$B$6,"Périmé",IF(E406&lt;=Parametres!$B$6+Parametres!$B$7,"Échéance proche","Valide")))))))</x:f>
      </x:c>
    </x:row>
    <x:row r="407" ht="23" customHeight="1">
      <x:c r="A407" s="38"/>
      <x:c r="B407" s="38"/>
      <x:c r="C407" s="38"/>
      <x:c r="D407" s="50"/>
      <x:c r="E407" s="50"/>
      <x:c r="F407" s="38"/>
      <x:c r="G407" s="38"/>
      <x:c r="H407" s="47" t="str">
        <x:f>IF(A407="","",IF(COUNTIF($A$6:$A$505,A407)&gt;1,"Doublon ID",IF(COUNTIF(Catalogue!$A$6:$A$505,B407)&lt;&gt;1,"Code inconnu ou doublon",IF(NOT(ISNUMBER(E407)),"À vérifier",IF(AND(ISNUMBER(D407),E407&lt;D407),"Dates à corriger",IF(E407&lt;Parametres!$B$6,"Périmé",IF(E407&lt;=Parametres!$B$6+Parametres!$B$7,"Échéance proche","Valide")))))))</x:f>
      </x:c>
    </x:row>
    <x:row r="408" ht="23" customHeight="1">
      <x:c r="A408" s="38"/>
      <x:c r="B408" s="38"/>
      <x:c r="C408" s="38"/>
      <x:c r="D408" s="50"/>
      <x:c r="E408" s="50"/>
      <x:c r="F408" s="38"/>
      <x:c r="G408" s="38"/>
      <x:c r="H408" s="47" t="str">
        <x:f>IF(A408="","",IF(COUNTIF($A$6:$A$505,A408)&gt;1,"Doublon ID",IF(COUNTIF(Catalogue!$A$6:$A$505,B408)&lt;&gt;1,"Code inconnu ou doublon",IF(NOT(ISNUMBER(E408)),"À vérifier",IF(AND(ISNUMBER(D408),E408&lt;D408),"Dates à corriger",IF(E408&lt;Parametres!$B$6,"Périmé",IF(E408&lt;=Parametres!$B$6+Parametres!$B$7,"Échéance proche","Valide")))))))</x:f>
      </x:c>
    </x:row>
    <x:row r="409" ht="23" customHeight="1">
      <x:c r="A409" s="38"/>
      <x:c r="B409" s="38"/>
      <x:c r="C409" s="38"/>
      <x:c r="D409" s="50"/>
      <x:c r="E409" s="50"/>
      <x:c r="F409" s="38"/>
      <x:c r="G409" s="38"/>
      <x:c r="H409" s="47" t="str">
        <x:f>IF(A409="","",IF(COUNTIF($A$6:$A$505,A409)&gt;1,"Doublon ID",IF(COUNTIF(Catalogue!$A$6:$A$505,B409)&lt;&gt;1,"Code inconnu ou doublon",IF(NOT(ISNUMBER(E409)),"À vérifier",IF(AND(ISNUMBER(D409),E409&lt;D409),"Dates à corriger",IF(E409&lt;Parametres!$B$6,"Périmé",IF(E409&lt;=Parametres!$B$6+Parametres!$B$7,"Échéance proche","Valide")))))))</x:f>
      </x:c>
    </x:row>
    <x:row r="410" ht="23" customHeight="1">
      <x:c r="A410" s="38"/>
      <x:c r="B410" s="38"/>
      <x:c r="C410" s="38"/>
      <x:c r="D410" s="50"/>
      <x:c r="E410" s="50"/>
      <x:c r="F410" s="38"/>
      <x:c r="G410" s="38"/>
      <x:c r="H410" s="47" t="str">
        <x:f>IF(A410="","",IF(COUNTIF($A$6:$A$505,A410)&gt;1,"Doublon ID",IF(COUNTIF(Catalogue!$A$6:$A$505,B410)&lt;&gt;1,"Code inconnu ou doublon",IF(NOT(ISNUMBER(E410)),"À vérifier",IF(AND(ISNUMBER(D410),E410&lt;D410),"Dates à corriger",IF(E410&lt;Parametres!$B$6,"Périmé",IF(E410&lt;=Parametres!$B$6+Parametres!$B$7,"Échéance proche","Valide")))))))</x:f>
      </x:c>
    </x:row>
    <x:row r="411" ht="23" customHeight="1">
      <x:c r="A411" s="38"/>
      <x:c r="B411" s="38"/>
      <x:c r="C411" s="38"/>
      <x:c r="D411" s="50"/>
      <x:c r="E411" s="50"/>
      <x:c r="F411" s="38"/>
      <x:c r="G411" s="38"/>
      <x:c r="H411" s="47" t="str">
        <x:f>IF(A411="","",IF(COUNTIF($A$6:$A$505,A411)&gt;1,"Doublon ID",IF(COUNTIF(Catalogue!$A$6:$A$505,B411)&lt;&gt;1,"Code inconnu ou doublon",IF(NOT(ISNUMBER(E411)),"À vérifier",IF(AND(ISNUMBER(D411),E411&lt;D411),"Dates à corriger",IF(E411&lt;Parametres!$B$6,"Périmé",IF(E411&lt;=Parametres!$B$6+Parametres!$B$7,"Échéance proche","Valide")))))))</x:f>
      </x:c>
    </x:row>
    <x:row r="412" ht="23" customHeight="1">
      <x:c r="A412" s="38"/>
      <x:c r="B412" s="38"/>
      <x:c r="C412" s="38"/>
      <x:c r="D412" s="50"/>
      <x:c r="E412" s="50"/>
      <x:c r="F412" s="38"/>
      <x:c r="G412" s="38"/>
      <x:c r="H412" s="47" t="str">
        <x:f>IF(A412="","",IF(COUNTIF($A$6:$A$505,A412)&gt;1,"Doublon ID",IF(COUNTIF(Catalogue!$A$6:$A$505,B412)&lt;&gt;1,"Code inconnu ou doublon",IF(NOT(ISNUMBER(E412)),"À vérifier",IF(AND(ISNUMBER(D412),E412&lt;D412),"Dates à corriger",IF(E412&lt;Parametres!$B$6,"Périmé",IF(E412&lt;=Parametres!$B$6+Parametres!$B$7,"Échéance proche","Valide")))))))</x:f>
      </x:c>
    </x:row>
    <x:row r="413" ht="23" customHeight="1">
      <x:c r="A413" s="38"/>
      <x:c r="B413" s="38"/>
      <x:c r="C413" s="38"/>
      <x:c r="D413" s="50"/>
      <x:c r="E413" s="50"/>
      <x:c r="F413" s="38"/>
      <x:c r="G413" s="38"/>
      <x:c r="H413" s="47" t="str">
        <x:f>IF(A413="","",IF(COUNTIF($A$6:$A$505,A413)&gt;1,"Doublon ID",IF(COUNTIF(Catalogue!$A$6:$A$505,B413)&lt;&gt;1,"Code inconnu ou doublon",IF(NOT(ISNUMBER(E413)),"À vérifier",IF(AND(ISNUMBER(D413),E413&lt;D413),"Dates à corriger",IF(E413&lt;Parametres!$B$6,"Périmé",IF(E413&lt;=Parametres!$B$6+Parametres!$B$7,"Échéance proche","Valide")))))))</x:f>
      </x:c>
    </x:row>
    <x:row r="414" ht="23" customHeight="1">
      <x:c r="A414" s="38"/>
      <x:c r="B414" s="38"/>
      <x:c r="C414" s="38"/>
      <x:c r="D414" s="50"/>
      <x:c r="E414" s="50"/>
      <x:c r="F414" s="38"/>
      <x:c r="G414" s="38"/>
      <x:c r="H414" s="47" t="str">
        <x:f>IF(A414="","",IF(COUNTIF($A$6:$A$505,A414)&gt;1,"Doublon ID",IF(COUNTIF(Catalogue!$A$6:$A$505,B414)&lt;&gt;1,"Code inconnu ou doublon",IF(NOT(ISNUMBER(E414)),"À vérifier",IF(AND(ISNUMBER(D414),E414&lt;D414),"Dates à corriger",IF(E414&lt;Parametres!$B$6,"Périmé",IF(E414&lt;=Parametres!$B$6+Parametres!$B$7,"Échéance proche","Valide")))))))</x:f>
      </x:c>
    </x:row>
    <x:row r="415" ht="23" customHeight="1">
      <x:c r="A415" s="38"/>
      <x:c r="B415" s="38"/>
      <x:c r="C415" s="38"/>
      <x:c r="D415" s="50"/>
      <x:c r="E415" s="50"/>
      <x:c r="F415" s="38"/>
      <x:c r="G415" s="38"/>
      <x:c r="H415" s="47" t="str">
        <x:f>IF(A415="","",IF(COUNTIF($A$6:$A$505,A415)&gt;1,"Doublon ID",IF(COUNTIF(Catalogue!$A$6:$A$505,B415)&lt;&gt;1,"Code inconnu ou doublon",IF(NOT(ISNUMBER(E415)),"À vérifier",IF(AND(ISNUMBER(D415),E415&lt;D415),"Dates à corriger",IF(E415&lt;Parametres!$B$6,"Périmé",IF(E415&lt;=Parametres!$B$6+Parametres!$B$7,"Échéance proche","Valide")))))))</x:f>
      </x:c>
    </x:row>
    <x:row r="416" ht="23" customHeight="1">
      <x:c r="A416" s="38"/>
      <x:c r="B416" s="38"/>
      <x:c r="C416" s="38"/>
      <x:c r="D416" s="50"/>
      <x:c r="E416" s="50"/>
      <x:c r="F416" s="38"/>
      <x:c r="G416" s="38"/>
      <x:c r="H416" s="47" t="str">
        <x:f>IF(A416="","",IF(COUNTIF($A$6:$A$505,A416)&gt;1,"Doublon ID",IF(COUNTIF(Catalogue!$A$6:$A$505,B416)&lt;&gt;1,"Code inconnu ou doublon",IF(NOT(ISNUMBER(E416)),"À vérifier",IF(AND(ISNUMBER(D416),E416&lt;D416),"Dates à corriger",IF(E416&lt;Parametres!$B$6,"Périmé",IF(E416&lt;=Parametres!$B$6+Parametres!$B$7,"Échéance proche","Valide")))))))</x:f>
      </x:c>
    </x:row>
    <x:row r="417" ht="23" customHeight="1">
      <x:c r="A417" s="38"/>
      <x:c r="B417" s="38"/>
      <x:c r="C417" s="38"/>
      <x:c r="D417" s="50"/>
      <x:c r="E417" s="50"/>
      <x:c r="F417" s="38"/>
      <x:c r="G417" s="38"/>
      <x:c r="H417" s="47" t="str">
        <x:f>IF(A417="","",IF(COUNTIF($A$6:$A$505,A417)&gt;1,"Doublon ID",IF(COUNTIF(Catalogue!$A$6:$A$505,B417)&lt;&gt;1,"Code inconnu ou doublon",IF(NOT(ISNUMBER(E417)),"À vérifier",IF(AND(ISNUMBER(D417),E417&lt;D417),"Dates à corriger",IF(E417&lt;Parametres!$B$6,"Périmé",IF(E417&lt;=Parametres!$B$6+Parametres!$B$7,"Échéance proche","Valide")))))))</x:f>
      </x:c>
    </x:row>
    <x:row r="418" ht="23" customHeight="1">
      <x:c r="A418" s="38"/>
      <x:c r="B418" s="38"/>
      <x:c r="C418" s="38"/>
      <x:c r="D418" s="50"/>
      <x:c r="E418" s="50"/>
      <x:c r="F418" s="38"/>
      <x:c r="G418" s="38"/>
      <x:c r="H418" s="47" t="str">
        <x:f>IF(A418="","",IF(COUNTIF($A$6:$A$505,A418)&gt;1,"Doublon ID",IF(COUNTIF(Catalogue!$A$6:$A$505,B418)&lt;&gt;1,"Code inconnu ou doublon",IF(NOT(ISNUMBER(E418)),"À vérifier",IF(AND(ISNUMBER(D418),E418&lt;D418),"Dates à corriger",IF(E418&lt;Parametres!$B$6,"Périmé",IF(E418&lt;=Parametres!$B$6+Parametres!$B$7,"Échéance proche","Valide")))))))</x:f>
      </x:c>
    </x:row>
    <x:row r="419" ht="23" customHeight="1">
      <x:c r="A419" s="38"/>
      <x:c r="B419" s="38"/>
      <x:c r="C419" s="38"/>
      <x:c r="D419" s="50"/>
      <x:c r="E419" s="50"/>
      <x:c r="F419" s="38"/>
      <x:c r="G419" s="38"/>
      <x:c r="H419" s="47" t="str">
        <x:f>IF(A419="","",IF(COUNTIF($A$6:$A$505,A419)&gt;1,"Doublon ID",IF(COUNTIF(Catalogue!$A$6:$A$505,B419)&lt;&gt;1,"Code inconnu ou doublon",IF(NOT(ISNUMBER(E419)),"À vérifier",IF(AND(ISNUMBER(D419),E419&lt;D419),"Dates à corriger",IF(E419&lt;Parametres!$B$6,"Périmé",IF(E419&lt;=Parametres!$B$6+Parametres!$B$7,"Échéance proche","Valide")))))))</x:f>
      </x:c>
    </x:row>
    <x:row r="420" ht="23" customHeight="1">
      <x:c r="A420" s="38"/>
      <x:c r="B420" s="38"/>
      <x:c r="C420" s="38"/>
      <x:c r="D420" s="50"/>
      <x:c r="E420" s="50"/>
      <x:c r="F420" s="38"/>
      <x:c r="G420" s="38"/>
      <x:c r="H420" s="47" t="str">
        <x:f>IF(A420="","",IF(COUNTIF($A$6:$A$505,A420)&gt;1,"Doublon ID",IF(COUNTIF(Catalogue!$A$6:$A$505,B420)&lt;&gt;1,"Code inconnu ou doublon",IF(NOT(ISNUMBER(E420)),"À vérifier",IF(AND(ISNUMBER(D420),E420&lt;D420),"Dates à corriger",IF(E420&lt;Parametres!$B$6,"Périmé",IF(E420&lt;=Parametres!$B$6+Parametres!$B$7,"Échéance proche","Valide")))))))</x:f>
      </x:c>
    </x:row>
    <x:row r="421" ht="23" customHeight="1">
      <x:c r="A421" s="38"/>
      <x:c r="B421" s="38"/>
      <x:c r="C421" s="38"/>
      <x:c r="D421" s="50"/>
      <x:c r="E421" s="50"/>
      <x:c r="F421" s="38"/>
      <x:c r="G421" s="38"/>
      <x:c r="H421" s="47" t="str">
        <x:f>IF(A421="","",IF(COUNTIF($A$6:$A$505,A421)&gt;1,"Doublon ID",IF(COUNTIF(Catalogue!$A$6:$A$505,B421)&lt;&gt;1,"Code inconnu ou doublon",IF(NOT(ISNUMBER(E421)),"À vérifier",IF(AND(ISNUMBER(D421),E421&lt;D421),"Dates à corriger",IF(E421&lt;Parametres!$B$6,"Périmé",IF(E421&lt;=Parametres!$B$6+Parametres!$B$7,"Échéance proche","Valide")))))))</x:f>
      </x:c>
    </x:row>
    <x:row r="422" ht="23" customHeight="1">
      <x:c r="A422" s="38"/>
      <x:c r="B422" s="38"/>
      <x:c r="C422" s="38"/>
      <x:c r="D422" s="50"/>
      <x:c r="E422" s="50"/>
      <x:c r="F422" s="38"/>
      <x:c r="G422" s="38"/>
      <x:c r="H422" s="47" t="str">
        <x:f>IF(A422="","",IF(COUNTIF($A$6:$A$505,A422)&gt;1,"Doublon ID",IF(COUNTIF(Catalogue!$A$6:$A$505,B422)&lt;&gt;1,"Code inconnu ou doublon",IF(NOT(ISNUMBER(E422)),"À vérifier",IF(AND(ISNUMBER(D422),E422&lt;D422),"Dates à corriger",IF(E422&lt;Parametres!$B$6,"Périmé",IF(E422&lt;=Parametres!$B$6+Parametres!$B$7,"Échéance proche","Valide")))))))</x:f>
      </x:c>
    </x:row>
    <x:row r="423" ht="23" customHeight="1">
      <x:c r="A423" s="38"/>
      <x:c r="B423" s="38"/>
      <x:c r="C423" s="38"/>
      <x:c r="D423" s="50"/>
      <x:c r="E423" s="50"/>
      <x:c r="F423" s="38"/>
      <x:c r="G423" s="38"/>
      <x:c r="H423" s="47" t="str">
        <x:f>IF(A423="","",IF(COUNTIF($A$6:$A$505,A423)&gt;1,"Doublon ID",IF(COUNTIF(Catalogue!$A$6:$A$505,B423)&lt;&gt;1,"Code inconnu ou doublon",IF(NOT(ISNUMBER(E423)),"À vérifier",IF(AND(ISNUMBER(D423),E423&lt;D423),"Dates à corriger",IF(E423&lt;Parametres!$B$6,"Périmé",IF(E423&lt;=Parametres!$B$6+Parametres!$B$7,"Échéance proche","Valide")))))))</x:f>
      </x:c>
    </x:row>
    <x:row r="424" ht="23" customHeight="1">
      <x:c r="A424" s="38"/>
      <x:c r="B424" s="38"/>
      <x:c r="C424" s="38"/>
      <x:c r="D424" s="50"/>
      <x:c r="E424" s="50"/>
      <x:c r="F424" s="38"/>
      <x:c r="G424" s="38"/>
      <x:c r="H424" s="47" t="str">
        <x:f>IF(A424="","",IF(COUNTIF($A$6:$A$505,A424)&gt;1,"Doublon ID",IF(COUNTIF(Catalogue!$A$6:$A$505,B424)&lt;&gt;1,"Code inconnu ou doublon",IF(NOT(ISNUMBER(E424)),"À vérifier",IF(AND(ISNUMBER(D424),E424&lt;D424),"Dates à corriger",IF(E424&lt;Parametres!$B$6,"Périmé",IF(E424&lt;=Parametres!$B$6+Parametres!$B$7,"Échéance proche","Valide")))))))</x:f>
      </x:c>
    </x:row>
    <x:row r="425" ht="23" customHeight="1">
      <x:c r="A425" s="38"/>
      <x:c r="B425" s="38"/>
      <x:c r="C425" s="38"/>
      <x:c r="D425" s="50"/>
      <x:c r="E425" s="50"/>
      <x:c r="F425" s="38"/>
      <x:c r="G425" s="38"/>
      <x:c r="H425" s="47" t="str">
        <x:f>IF(A425="","",IF(COUNTIF($A$6:$A$505,A425)&gt;1,"Doublon ID",IF(COUNTIF(Catalogue!$A$6:$A$505,B425)&lt;&gt;1,"Code inconnu ou doublon",IF(NOT(ISNUMBER(E425)),"À vérifier",IF(AND(ISNUMBER(D425),E425&lt;D425),"Dates à corriger",IF(E425&lt;Parametres!$B$6,"Périmé",IF(E425&lt;=Parametres!$B$6+Parametres!$B$7,"Échéance proche","Valide")))))))</x:f>
      </x:c>
    </x:row>
    <x:row r="426" ht="23" customHeight="1">
      <x:c r="A426" s="38"/>
      <x:c r="B426" s="38"/>
      <x:c r="C426" s="38"/>
      <x:c r="D426" s="50"/>
      <x:c r="E426" s="50"/>
      <x:c r="F426" s="38"/>
      <x:c r="G426" s="38"/>
      <x:c r="H426" s="47" t="str">
        <x:f>IF(A426="","",IF(COUNTIF($A$6:$A$505,A426)&gt;1,"Doublon ID",IF(COUNTIF(Catalogue!$A$6:$A$505,B426)&lt;&gt;1,"Code inconnu ou doublon",IF(NOT(ISNUMBER(E426)),"À vérifier",IF(AND(ISNUMBER(D426),E426&lt;D426),"Dates à corriger",IF(E426&lt;Parametres!$B$6,"Périmé",IF(E426&lt;=Parametres!$B$6+Parametres!$B$7,"Échéance proche","Valide")))))))</x:f>
      </x:c>
    </x:row>
    <x:row r="427" ht="23" customHeight="1">
      <x:c r="A427" s="38"/>
      <x:c r="B427" s="38"/>
      <x:c r="C427" s="38"/>
      <x:c r="D427" s="50"/>
      <x:c r="E427" s="50"/>
      <x:c r="F427" s="38"/>
      <x:c r="G427" s="38"/>
      <x:c r="H427" s="47" t="str">
        <x:f>IF(A427="","",IF(COUNTIF($A$6:$A$505,A427)&gt;1,"Doublon ID",IF(COUNTIF(Catalogue!$A$6:$A$505,B427)&lt;&gt;1,"Code inconnu ou doublon",IF(NOT(ISNUMBER(E427)),"À vérifier",IF(AND(ISNUMBER(D427),E427&lt;D427),"Dates à corriger",IF(E427&lt;Parametres!$B$6,"Périmé",IF(E427&lt;=Parametres!$B$6+Parametres!$B$7,"Échéance proche","Valide")))))))</x:f>
      </x:c>
    </x:row>
    <x:row r="428" ht="23" customHeight="1">
      <x:c r="A428" s="38"/>
      <x:c r="B428" s="38"/>
      <x:c r="C428" s="38"/>
      <x:c r="D428" s="50"/>
      <x:c r="E428" s="50"/>
      <x:c r="F428" s="38"/>
      <x:c r="G428" s="38"/>
      <x:c r="H428" s="47" t="str">
        <x:f>IF(A428="","",IF(COUNTIF($A$6:$A$505,A428)&gt;1,"Doublon ID",IF(COUNTIF(Catalogue!$A$6:$A$505,B428)&lt;&gt;1,"Code inconnu ou doublon",IF(NOT(ISNUMBER(E428)),"À vérifier",IF(AND(ISNUMBER(D428),E428&lt;D428),"Dates à corriger",IF(E428&lt;Parametres!$B$6,"Périmé",IF(E428&lt;=Parametres!$B$6+Parametres!$B$7,"Échéance proche","Valide")))))))</x:f>
      </x:c>
    </x:row>
    <x:row r="429" ht="23" customHeight="1">
      <x:c r="A429" s="38"/>
      <x:c r="B429" s="38"/>
      <x:c r="C429" s="38"/>
      <x:c r="D429" s="50"/>
      <x:c r="E429" s="50"/>
      <x:c r="F429" s="38"/>
      <x:c r="G429" s="38"/>
      <x:c r="H429" s="47" t="str">
        <x:f>IF(A429="","",IF(COUNTIF($A$6:$A$505,A429)&gt;1,"Doublon ID",IF(COUNTIF(Catalogue!$A$6:$A$505,B429)&lt;&gt;1,"Code inconnu ou doublon",IF(NOT(ISNUMBER(E429)),"À vérifier",IF(AND(ISNUMBER(D429),E429&lt;D429),"Dates à corriger",IF(E429&lt;Parametres!$B$6,"Périmé",IF(E429&lt;=Parametres!$B$6+Parametres!$B$7,"Échéance proche","Valide")))))))</x:f>
      </x:c>
    </x:row>
    <x:row r="430" ht="23" customHeight="1">
      <x:c r="A430" s="38"/>
      <x:c r="B430" s="38"/>
      <x:c r="C430" s="38"/>
      <x:c r="D430" s="50"/>
      <x:c r="E430" s="50"/>
      <x:c r="F430" s="38"/>
      <x:c r="G430" s="38"/>
      <x:c r="H430" s="47" t="str">
        <x:f>IF(A430="","",IF(COUNTIF($A$6:$A$505,A430)&gt;1,"Doublon ID",IF(COUNTIF(Catalogue!$A$6:$A$505,B430)&lt;&gt;1,"Code inconnu ou doublon",IF(NOT(ISNUMBER(E430)),"À vérifier",IF(AND(ISNUMBER(D430),E430&lt;D430),"Dates à corriger",IF(E430&lt;Parametres!$B$6,"Périmé",IF(E430&lt;=Parametres!$B$6+Parametres!$B$7,"Échéance proche","Valide")))))))</x:f>
      </x:c>
    </x:row>
    <x:row r="431" ht="23" customHeight="1">
      <x:c r="A431" s="38"/>
      <x:c r="B431" s="38"/>
      <x:c r="C431" s="38"/>
      <x:c r="D431" s="50"/>
      <x:c r="E431" s="50"/>
      <x:c r="F431" s="38"/>
      <x:c r="G431" s="38"/>
      <x:c r="H431" s="47" t="str">
        <x:f>IF(A431="","",IF(COUNTIF($A$6:$A$505,A431)&gt;1,"Doublon ID",IF(COUNTIF(Catalogue!$A$6:$A$505,B431)&lt;&gt;1,"Code inconnu ou doublon",IF(NOT(ISNUMBER(E431)),"À vérifier",IF(AND(ISNUMBER(D431),E431&lt;D431),"Dates à corriger",IF(E431&lt;Parametres!$B$6,"Périmé",IF(E431&lt;=Parametres!$B$6+Parametres!$B$7,"Échéance proche","Valide")))))))</x:f>
      </x:c>
    </x:row>
    <x:row r="432" ht="23" customHeight="1">
      <x:c r="A432" s="38"/>
      <x:c r="B432" s="38"/>
      <x:c r="C432" s="38"/>
      <x:c r="D432" s="50"/>
      <x:c r="E432" s="50"/>
      <x:c r="F432" s="38"/>
      <x:c r="G432" s="38"/>
      <x:c r="H432" s="47" t="str">
        <x:f>IF(A432="","",IF(COUNTIF($A$6:$A$505,A432)&gt;1,"Doublon ID",IF(COUNTIF(Catalogue!$A$6:$A$505,B432)&lt;&gt;1,"Code inconnu ou doublon",IF(NOT(ISNUMBER(E432)),"À vérifier",IF(AND(ISNUMBER(D432),E432&lt;D432),"Dates à corriger",IF(E432&lt;Parametres!$B$6,"Périmé",IF(E432&lt;=Parametres!$B$6+Parametres!$B$7,"Échéance proche","Valide")))))))</x:f>
      </x:c>
    </x:row>
    <x:row r="433" ht="23" customHeight="1">
      <x:c r="A433" s="38"/>
      <x:c r="B433" s="38"/>
      <x:c r="C433" s="38"/>
      <x:c r="D433" s="50"/>
      <x:c r="E433" s="50"/>
      <x:c r="F433" s="38"/>
      <x:c r="G433" s="38"/>
      <x:c r="H433" s="47" t="str">
        <x:f>IF(A433="","",IF(COUNTIF($A$6:$A$505,A433)&gt;1,"Doublon ID",IF(COUNTIF(Catalogue!$A$6:$A$505,B433)&lt;&gt;1,"Code inconnu ou doublon",IF(NOT(ISNUMBER(E433)),"À vérifier",IF(AND(ISNUMBER(D433),E433&lt;D433),"Dates à corriger",IF(E433&lt;Parametres!$B$6,"Périmé",IF(E433&lt;=Parametres!$B$6+Parametres!$B$7,"Échéance proche","Valide")))))))</x:f>
      </x:c>
    </x:row>
    <x:row r="434" ht="23" customHeight="1">
      <x:c r="A434" s="38"/>
      <x:c r="B434" s="38"/>
      <x:c r="C434" s="38"/>
      <x:c r="D434" s="50"/>
      <x:c r="E434" s="50"/>
      <x:c r="F434" s="38"/>
      <x:c r="G434" s="38"/>
      <x:c r="H434" s="47" t="str">
        <x:f>IF(A434="","",IF(COUNTIF($A$6:$A$505,A434)&gt;1,"Doublon ID",IF(COUNTIF(Catalogue!$A$6:$A$505,B434)&lt;&gt;1,"Code inconnu ou doublon",IF(NOT(ISNUMBER(E434)),"À vérifier",IF(AND(ISNUMBER(D434),E434&lt;D434),"Dates à corriger",IF(E434&lt;Parametres!$B$6,"Périmé",IF(E434&lt;=Parametres!$B$6+Parametres!$B$7,"Échéance proche","Valide")))))))</x:f>
      </x:c>
    </x:row>
    <x:row r="435" ht="23" customHeight="1">
      <x:c r="A435" s="38"/>
      <x:c r="B435" s="38"/>
      <x:c r="C435" s="38"/>
      <x:c r="D435" s="50"/>
      <x:c r="E435" s="50"/>
      <x:c r="F435" s="38"/>
      <x:c r="G435" s="38"/>
      <x:c r="H435" s="47" t="str">
        <x:f>IF(A435="","",IF(COUNTIF($A$6:$A$505,A435)&gt;1,"Doublon ID",IF(COUNTIF(Catalogue!$A$6:$A$505,B435)&lt;&gt;1,"Code inconnu ou doublon",IF(NOT(ISNUMBER(E435)),"À vérifier",IF(AND(ISNUMBER(D435),E435&lt;D435),"Dates à corriger",IF(E435&lt;Parametres!$B$6,"Périmé",IF(E435&lt;=Parametres!$B$6+Parametres!$B$7,"Échéance proche","Valide")))))))</x:f>
      </x:c>
    </x:row>
    <x:row r="436" ht="23" customHeight="1">
      <x:c r="A436" s="38"/>
      <x:c r="B436" s="38"/>
      <x:c r="C436" s="38"/>
      <x:c r="D436" s="50"/>
      <x:c r="E436" s="50"/>
      <x:c r="F436" s="38"/>
      <x:c r="G436" s="38"/>
      <x:c r="H436" s="47" t="str">
        <x:f>IF(A436="","",IF(COUNTIF($A$6:$A$505,A436)&gt;1,"Doublon ID",IF(COUNTIF(Catalogue!$A$6:$A$505,B436)&lt;&gt;1,"Code inconnu ou doublon",IF(NOT(ISNUMBER(E436)),"À vérifier",IF(AND(ISNUMBER(D436),E436&lt;D436),"Dates à corriger",IF(E436&lt;Parametres!$B$6,"Périmé",IF(E436&lt;=Parametres!$B$6+Parametres!$B$7,"Échéance proche","Valide")))))))</x:f>
      </x:c>
    </x:row>
    <x:row r="437" ht="23" customHeight="1">
      <x:c r="A437" s="38"/>
      <x:c r="B437" s="38"/>
      <x:c r="C437" s="38"/>
      <x:c r="D437" s="50"/>
      <x:c r="E437" s="50"/>
      <x:c r="F437" s="38"/>
      <x:c r="G437" s="38"/>
      <x:c r="H437" s="47" t="str">
        <x:f>IF(A437="","",IF(COUNTIF($A$6:$A$505,A437)&gt;1,"Doublon ID",IF(COUNTIF(Catalogue!$A$6:$A$505,B437)&lt;&gt;1,"Code inconnu ou doublon",IF(NOT(ISNUMBER(E437)),"À vérifier",IF(AND(ISNUMBER(D437),E437&lt;D437),"Dates à corriger",IF(E437&lt;Parametres!$B$6,"Périmé",IF(E437&lt;=Parametres!$B$6+Parametres!$B$7,"Échéance proche","Valide")))))))</x:f>
      </x:c>
    </x:row>
    <x:row r="438" ht="23" customHeight="1">
      <x:c r="A438" s="38"/>
      <x:c r="B438" s="38"/>
      <x:c r="C438" s="38"/>
      <x:c r="D438" s="50"/>
      <x:c r="E438" s="50"/>
      <x:c r="F438" s="38"/>
      <x:c r="G438" s="38"/>
      <x:c r="H438" s="47" t="str">
        <x:f>IF(A438="","",IF(COUNTIF($A$6:$A$505,A438)&gt;1,"Doublon ID",IF(COUNTIF(Catalogue!$A$6:$A$505,B438)&lt;&gt;1,"Code inconnu ou doublon",IF(NOT(ISNUMBER(E438)),"À vérifier",IF(AND(ISNUMBER(D438),E438&lt;D438),"Dates à corriger",IF(E438&lt;Parametres!$B$6,"Périmé",IF(E438&lt;=Parametres!$B$6+Parametres!$B$7,"Échéance proche","Valide")))))))</x:f>
      </x:c>
    </x:row>
    <x:row r="439" ht="23" customHeight="1">
      <x:c r="A439" s="38"/>
      <x:c r="B439" s="38"/>
      <x:c r="C439" s="38"/>
      <x:c r="D439" s="50"/>
      <x:c r="E439" s="50"/>
      <x:c r="F439" s="38"/>
      <x:c r="G439" s="38"/>
      <x:c r="H439" s="47" t="str">
        <x:f>IF(A439="","",IF(COUNTIF($A$6:$A$505,A439)&gt;1,"Doublon ID",IF(COUNTIF(Catalogue!$A$6:$A$505,B439)&lt;&gt;1,"Code inconnu ou doublon",IF(NOT(ISNUMBER(E439)),"À vérifier",IF(AND(ISNUMBER(D439),E439&lt;D439),"Dates à corriger",IF(E439&lt;Parametres!$B$6,"Périmé",IF(E439&lt;=Parametres!$B$6+Parametres!$B$7,"Échéance proche","Valide")))))))</x:f>
      </x:c>
    </x:row>
    <x:row r="440" ht="23" customHeight="1">
      <x:c r="A440" s="38"/>
      <x:c r="B440" s="38"/>
      <x:c r="C440" s="38"/>
      <x:c r="D440" s="50"/>
      <x:c r="E440" s="50"/>
      <x:c r="F440" s="38"/>
      <x:c r="G440" s="38"/>
      <x:c r="H440" s="47" t="str">
        <x:f>IF(A440="","",IF(COUNTIF($A$6:$A$505,A440)&gt;1,"Doublon ID",IF(COUNTIF(Catalogue!$A$6:$A$505,B440)&lt;&gt;1,"Code inconnu ou doublon",IF(NOT(ISNUMBER(E440)),"À vérifier",IF(AND(ISNUMBER(D440),E440&lt;D440),"Dates à corriger",IF(E440&lt;Parametres!$B$6,"Périmé",IF(E440&lt;=Parametres!$B$6+Parametres!$B$7,"Échéance proche","Valide")))))))</x:f>
      </x:c>
    </x:row>
    <x:row r="441" ht="23" customHeight="1">
      <x:c r="A441" s="38"/>
      <x:c r="B441" s="38"/>
      <x:c r="C441" s="38"/>
      <x:c r="D441" s="50"/>
      <x:c r="E441" s="50"/>
      <x:c r="F441" s="38"/>
      <x:c r="G441" s="38"/>
      <x:c r="H441" s="47" t="str">
        <x:f>IF(A441="","",IF(COUNTIF($A$6:$A$505,A441)&gt;1,"Doublon ID",IF(COUNTIF(Catalogue!$A$6:$A$505,B441)&lt;&gt;1,"Code inconnu ou doublon",IF(NOT(ISNUMBER(E441)),"À vérifier",IF(AND(ISNUMBER(D441),E441&lt;D441),"Dates à corriger",IF(E441&lt;Parametres!$B$6,"Périmé",IF(E441&lt;=Parametres!$B$6+Parametres!$B$7,"Échéance proche","Valide")))))))</x:f>
      </x:c>
    </x:row>
    <x:row r="442" ht="23" customHeight="1">
      <x:c r="A442" s="38"/>
      <x:c r="B442" s="38"/>
      <x:c r="C442" s="38"/>
      <x:c r="D442" s="50"/>
      <x:c r="E442" s="50"/>
      <x:c r="F442" s="38"/>
      <x:c r="G442" s="38"/>
      <x:c r="H442" s="47" t="str">
        <x:f>IF(A442="","",IF(COUNTIF($A$6:$A$505,A442)&gt;1,"Doublon ID",IF(COUNTIF(Catalogue!$A$6:$A$505,B442)&lt;&gt;1,"Code inconnu ou doublon",IF(NOT(ISNUMBER(E442)),"À vérifier",IF(AND(ISNUMBER(D442),E442&lt;D442),"Dates à corriger",IF(E442&lt;Parametres!$B$6,"Périmé",IF(E442&lt;=Parametres!$B$6+Parametres!$B$7,"Échéance proche","Valide")))))))</x:f>
      </x:c>
    </x:row>
    <x:row r="443" ht="23" customHeight="1">
      <x:c r="A443" s="38"/>
      <x:c r="B443" s="38"/>
      <x:c r="C443" s="38"/>
      <x:c r="D443" s="50"/>
      <x:c r="E443" s="50"/>
      <x:c r="F443" s="38"/>
      <x:c r="G443" s="38"/>
      <x:c r="H443" s="47" t="str">
        <x:f>IF(A443="","",IF(COUNTIF($A$6:$A$505,A443)&gt;1,"Doublon ID",IF(COUNTIF(Catalogue!$A$6:$A$505,B443)&lt;&gt;1,"Code inconnu ou doublon",IF(NOT(ISNUMBER(E443)),"À vérifier",IF(AND(ISNUMBER(D443),E443&lt;D443),"Dates à corriger",IF(E443&lt;Parametres!$B$6,"Périmé",IF(E443&lt;=Parametres!$B$6+Parametres!$B$7,"Échéance proche","Valide")))))))</x:f>
      </x:c>
    </x:row>
    <x:row r="444" ht="23" customHeight="1">
      <x:c r="A444" s="38"/>
      <x:c r="B444" s="38"/>
      <x:c r="C444" s="38"/>
      <x:c r="D444" s="50"/>
      <x:c r="E444" s="50"/>
      <x:c r="F444" s="38"/>
      <x:c r="G444" s="38"/>
      <x:c r="H444" s="47" t="str">
        <x:f>IF(A444="","",IF(COUNTIF($A$6:$A$505,A444)&gt;1,"Doublon ID",IF(COUNTIF(Catalogue!$A$6:$A$505,B444)&lt;&gt;1,"Code inconnu ou doublon",IF(NOT(ISNUMBER(E444)),"À vérifier",IF(AND(ISNUMBER(D444),E444&lt;D444),"Dates à corriger",IF(E444&lt;Parametres!$B$6,"Périmé",IF(E444&lt;=Parametres!$B$6+Parametres!$B$7,"Échéance proche","Valide")))))))</x:f>
      </x:c>
    </x:row>
    <x:row r="445" ht="23" customHeight="1">
      <x:c r="A445" s="38"/>
      <x:c r="B445" s="38"/>
      <x:c r="C445" s="38"/>
      <x:c r="D445" s="50"/>
      <x:c r="E445" s="50"/>
      <x:c r="F445" s="38"/>
      <x:c r="G445" s="38"/>
      <x:c r="H445" s="47" t="str">
        <x:f>IF(A445="","",IF(COUNTIF($A$6:$A$505,A445)&gt;1,"Doublon ID",IF(COUNTIF(Catalogue!$A$6:$A$505,B445)&lt;&gt;1,"Code inconnu ou doublon",IF(NOT(ISNUMBER(E445)),"À vérifier",IF(AND(ISNUMBER(D445),E445&lt;D445),"Dates à corriger",IF(E445&lt;Parametres!$B$6,"Périmé",IF(E445&lt;=Parametres!$B$6+Parametres!$B$7,"Échéance proche","Valide")))))))</x:f>
      </x:c>
    </x:row>
    <x:row r="446" ht="23" customHeight="1">
      <x:c r="A446" s="38"/>
      <x:c r="B446" s="38"/>
      <x:c r="C446" s="38"/>
      <x:c r="D446" s="50"/>
      <x:c r="E446" s="50"/>
      <x:c r="F446" s="38"/>
      <x:c r="G446" s="38"/>
      <x:c r="H446" s="47" t="str">
        <x:f>IF(A446="","",IF(COUNTIF($A$6:$A$505,A446)&gt;1,"Doublon ID",IF(COUNTIF(Catalogue!$A$6:$A$505,B446)&lt;&gt;1,"Code inconnu ou doublon",IF(NOT(ISNUMBER(E446)),"À vérifier",IF(AND(ISNUMBER(D446),E446&lt;D446),"Dates à corriger",IF(E446&lt;Parametres!$B$6,"Périmé",IF(E446&lt;=Parametres!$B$6+Parametres!$B$7,"Échéance proche","Valide")))))))</x:f>
      </x:c>
    </x:row>
    <x:row r="447" ht="23" customHeight="1">
      <x:c r="A447" s="38"/>
      <x:c r="B447" s="38"/>
      <x:c r="C447" s="38"/>
      <x:c r="D447" s="50"/>
      <x:c r="E447" s="50"/>
      <x:c r="F447" s="38"/>
      <x:c r="G447" s="38"/>
      <x:c r="H447" s="47" t="str">
        <x:f>IF(A447="","",IF(COUNTIF($A$6:$A$505,A447)&gt;1,"Doublon ID",IF(COUNTIF(Catalogue!$A$6:$A$505,B447)&lt;&gt;1,"Code inconnu ou doublon",IF(NOT(ISNUMBER(E447)),"À vérifier",IF(AND(ISNUMBER(D447),E447&lt;D447),"Dates à corriger",IF(E447&lt;Parametres!$B$6,"Périmé",IF(E447&lt;=Parametres!$B$6+Parametres!$B$7,"Échéance proche","Valide")))))))</x:f>
      </x:c>
    </x:row>
    <x:row r="448" ht="23" customHeight="1">
      <x:c r="A448" s="38"/>
      <x:c r="B448" s="38"/>
      <x:c r="C448" s="38"/>
      <x:c r="D448" s="50"/>
      <x:c r="E448" s="50"/>
      <x:c r="F448" s="38"/>
      <x:c r="G448" s="38"/>
      <x:c r="H448" s="47" t="str">
        <x:f>IF(A448="","",IF(COUNTIF($A$6:$A$505,A448)&gt;1,"Doublon ID",IF(COUNTIF(Catalogue!$A$6:$A$505,B448)&lt;&gt;1,"Code inconnu ou doublon",IF(NOT(ISNUMBER(E448)),"À vérifier",IF(AND(ISNUMBER(D448),E448&lt;D448),"Dates à corriger",IF(E448&lt;Parametres!$B$6,"Périmé",IF(E448&lt;=Parametres!$B$6+Parametres!$B$7,"Échéance proche","Valide")))))))</x:f>
      </x:c>
    </x:row>
    <x:row r="449" ht="23" customHeight="1">
      <x:c r="A449" s="38"/>
      <x:c r="B449" s="38"/>
      <x:c r="C449" s="38"/>
      <x:c r="D449" s="50"/>
      <x:c r="E449" s="50"/>
      <x:c r="F449" s="38"/>
      <x:c r="G449" s="38"/>
      <x:c r="H449" s="47" t="str">
        <x:f>IF(A449="","",IF(COUNTIF($A$6:$A$505,A449)&gt;1,"Doublon ID",IF(COUNTIF(Catalogue!$A$6:$A$505,B449)&lt;&gt;1,"Code inconnu ou doublon",IF(NOT(ISNUMBER(E449)),"À vérifier",IF(AND(ISNUMBER(D449),E449&lt;D449),"Dates à corriger",IF(E449&lt;Parametres!$B$6,"Périmé",IF(E449&lt;=Parametres!$B$6+Parametres!$B$7,"Échéance proche","Valide")))))))</x:f>
      </x:c>
    </x:row>
    <x:row r="450" ht="23" customHeight="1">
      <x:c r="A450" s="38"/>
      <x:c r="B450" s="38"/>
      <x:c r="C450" s="38"/>
      <x:c r="D450" s="50"/>
      <x:c r="E450" s="50"/>
      <x:c r="F450" s="38"/>
      <x:c r="G450" s="38"/>
      <x:c r="H450" s="47" t="str">
        <x:f>IF(A450="","",IF(COUNTIF($A$6:$A$505,A450)&gt;1,"Doublon ID",IF(COUNTIF(Catalogue!$A$6:$A$505,B450)&lt;&gt;1,"Code inconnu ou doublon",IF(NOT(ISNUMBER(E450)),"À vérifier",IF(AND(ISNUMBER(D450),E450&lt;D450),"Dates à corriger",IF(E450&lt;Parametres!$B$6,"Périmé",IF(E450&lt;=Parametres!$B$6+Parametres!$B$7,"Échéance proche","Valide")))))))</x:f>
      </x:c>
    </x:row>
    <x:row r="451" ht="23" customHeight="1">
      <x:c r="A451" s="38"/>
      <x:c r="B451" s="38"/>
      <x:c r="C451" s="38"/>
      <x:c r="D451" s="50"/>
      <x:c r="E451" s="50"/>
      <x:c r="F451" s="38"/>
      <x:c r="G451" s="38"/>
      <x:c r="H451" s="47" t="str">
        <x:f>IF(A451="","",IF(COUNTIF($A$6:$A$505,A451)&gt;1,"Doublon ID",IF(COUNTIF(Catalogue!$A$6:$A$505,B451)&lt;&gt;1,"Code inconnu ou doublon",IF(NOT(ISNUMBER(E451)),"À vérifier",IF(AND(ISNUMBER(D451),E451&lt;D451),"Dates à corriger",IF(E451&lt;Parametres!$B$6,"Périmé",IF(E451&lt;=Parametres!$B$6+Parametres!$B$7,"Échéance proche","Valide")))))))</x:f>
      </x:c>
    </x:row>
    <x:row r="452" ht="23" customHeight="1">
      <x:c r="A452" s="38"/>
      <x:c r="B452" s="38"/>
      <x:c r="C452" s="38"/>
      <x:c r="D452" s="50"/>
      <x:c r="E452" s="50"/>
      <x:c r="F452" s="38"/>
      <x:c r="G452" s="38"/>
      <x:c r="H452" s="47" t="str">
        <x:f>IF(A452="","",IF(COUNTIF($A$6:$A$505,A452)&gt;1,"Doublon ID",IF(COUNTIF(Catalogue!$A$6:$A$505,B452)&lt;&gt;1,"Code inconnu ou doublon",IF(NOT(ISNUMBER(E452)),"À vérifier",IF(AND(ISNUMBER(D452),E452&lt;D452),"Dates à corriger",IF(E452&lt;Parametres!$B$6,"Périmé",IF(E452&lt;=Parametres!$B$6+Parametres!$B$7,"Échéance proche","Valide")))))))</x:f>
      </x:c>
    </x:row>
    <x:row r="453" ht="23" customHeight="1">
      <x:c r="A453" s="38"/>
      <x:c r="B453" s="38"/>
      <x:c r="C453" s="38"/>
      <x:c r="D453" s="50"/>
      <x:c r="E453" s="50"/>
      <x:c r="F453" s="38"/>
      <x:c r="G453" s="38"/>
      <x:c r="H453" s="47" t="str">
        <x:f>IF(A453="","",IF(COUNTIF($A$6:$A$505,A453)&gt;1,"Doublon ID",IF(COUNTIF(Catalogue!$A$6:$A$505,B453)&lt;&gt;1,"Code inconnu ou doublon",IF(NOT(ISNUMBER(E453)),"À vérifier",IF(AND(ISNUMBER(D453),E453&lt;D453),"Dates à corriger",IF(E453&lt;Parametres!$B$6,"Périmé",IF(E453&lt;=Parametres!$B$6+Parametres!$B$7,"Échéance proche","Valide")))))))</x:f>
      </x:c>
    </x:row>
    <x:row r="454" ht="23" customHeight="1">
      <x:c r="A454" s="38"/>
      <x:c r="B454" s="38"/>
      <x:c r="C454" s="38"/>
      <x:c r="D454" s="50"/>
      <x:c r="E454" s="50"/>
      <x:c r="F454" s="38"/>
      <x:c r="G454" s="38"/>
      <x:c r="H454" s="47" t="str">
        <x:f>IF(A454="","",IF(COUNTIF($A$6:$A$505,A454)&gt;1,"Doublon ID",IF(COUNTIF(Catalogue!$A$6:$A$505,B454)&lt;&gt;1,"Code inconnu ou doublon",IF(NOT(ISNUMBER(E454)),"À vérifier",IF(AND(ISNUMBER(D454),E454&lt;D454),"Dates à corriger",IF(E454&lt;Parametres!$B$6,"Périmé",IF(E454&lt;=Parametres!$B$6+Parametres!$B$7,"Échéance proche","Valide")))))))</x:f>
      </x:c>
    </x:row>
    <x:row r="455" ht="23" customHeight="1">
      <x:c r="A455" s="38"/>
      <x:c r="B455" s="38"/>
      <x:c r="C455" s="38"/>
      <x:c r="D455" s="50"/>
      <x:c r="E455" s="50"/>
      <x:c r="F455" s="38"/>
      <x:c r="G455" s="38"/>
      <x:c r="H455" s="47" t="str">
        <x:f>IF(A455="","",IF(COUNTIF($A$6:$A$505,A455)&gt;1,"Doublon ID",IF(COUNTIF(Catalogue!$A$6:$A$505,B455)&lt;&gt;1,"Code inconnu ou doublon",IF(NOT(ISNUMBER(E455)),"À vérifier",IF(AND(ISNUMBER(D455),E455&lt;D455),"Dates à corriger",IF(E455&lt;Parametres!$B$6,"Périmé",IF(E455&lt;=Parametres!$B$6+Parametres!$B$7,"Échéance proche","Valide")))))))</x:f>
      </x:c>
    </x:row>
    <x:row r="456" ht="23" customHeight="1">
      <x:c r="A456" s="38"/>
      <x:c r="B456" s="38"/>
      <x:c r="C456" s="38"/>
      <x:c r="D456" s="50"/>
      <x:c r="E456" s="50"/>
      <x:c r="F456" s="38"/>
      <x:c r="G456" s="38"/>
      <x:c r="H456" s="47" t="str">
        <x:f>IF(A456="","",IF(COUNTIF($A$6:$A$505,A456)&gt;1,"Doublon ID",IF(COUNTIF(Catalogue!$A$6:$A$505,B456)&lt;&gt;1,"Code inconnu ou doublon",IF(NOT(ISNUMBER(E456)),"À vérifier",IF(AND(ISNUMBER(D456),E456&lt;D456),"Dates à corriger",IF(E456&lt;Parametres!$B$6,"Périmé",IF(E456&lt;=Parametres!$B$6+Parametres!$B$7,"Échéance proche","Valide")))))))</x:f>
      </x:c>
    </x:row>
    <x:row r="457" ht="23" customHeight="1">
      <x:c r="A457" s="38"/>
      <x:c r="B457" s="38"/>
      <x:c r="C457" s="38"/>
      <x:c r="D457" s="50"/>
      <x:c r="E457" s="50"/>
      <x:c r="F457" s="38"/>
      <x:c r="G457" s="38"/>
      <x:c r="H457" s="47" t="str">
        <x:f>IF(A457="","",IF(COUNTIF($A$6:$A$505,A457)&gt;1,"Doublon ID",IF(COUNTIF(Catalogue!$A$6:$A$505,B457)&lt;&gt;1,"Code inconnu ou doublon",IF(NOT(ISNUMBER(E457)),"À vérifier",IF(AND(ISNUMBER(D457),E457&lt;D457),"Dates à corriger",IF(E457&lt;Parametres!$B$6,"Périmé",IF(E457&lt;=Parametres!$B$6+Parametres!$B$7,"Échéance proche","Valide")))))))</x:f>
      </x:c>
    </x:row>
    <x:row r="458" ht="23" customHeight="1">
      <x:c r="A458" s="38"/>
      <x:c r="B458" s="38"/>
      <x:c r="C458" s="38"/>
      <x:c r="D458" s="50"/>
      <x:c r="E458" s="50"/>
      <x:c r="F458" s="38"/>
      <x:c r="G458" s="38"/>
      <x:c r="H458" s="47" t="str">
        <x:f>IF(A458="","",IF(COUNTIF($A$6:$A$505,A458)&gt;1,"Doublon ID",IF(COUNTIF(Catalogue!$A$6:$A$505,B458)&lt;&gt;1,"Code inconnu ou doublon",IF(NOT(ISNUMBER(E458)),"À vérifier",IF(AND(ISNUMBER(D458),E458&lt;D458),"Dates à corriger",IF(E458&lt;Parametres!$B$6,"Périmé",IF(E458&lt;=Parametres!$B$6+Parametres!$B$7,"Échéance proche","Valide")))))))</x:f>
      </x:c>
    </x:row>
    <x:row r="459" ht="23" customHeight="1">
      <x:c r="A459" s="38"/>
      <x:c r="B459" s="38"/>
      <x:c r="C459" s="38"/>
      <x:c r="D459" s="50"/>
      <x:c r="E459" s="50"/>
      <x:c r="F459" s="38"/>
      <x:c r="G459" s="38"/>
      <x:c r="H459" s="47" t="str">
        <x:f>IF(A459="","",IF(COUNTIF($A$6:$A$505,A459)&gt;1,"Doublon ID",IF(COUNTIF(Catalogue!$A$6:$A$505,B459)&lt;&gt;1,"Code inconnu ou doublon",IF(NOT(ISNUMBER(E459)),"À vérifier",IF(AND(ISNUMBER(D459),E459&lt;D459),"Dates à corriger",IF(E459&lt;Parametres!$B$6,"Périmé",IF(E459&lt;=Parametres!$B$6+Parametres!$B$7,"Échéance proche","Valide")))))))</x:f>
      </x:c>
    </x:row>
    <x:row r="460" ht="23" customHeight="1">
      <x:c r="A460" s="38"/>
      <x:c r="B460" s="38"/>
      <x:c r="C460" s="38"/>
      <x:c r="D460" s="50"/>
      <x:c r="E460" s="50"/>
      <x:c r="F460" s="38"/>
      <x:c r="G460" s="38"/>
      <x:c r="H460" s="47" t="str">
        <x:f>IF(A460="","",IF(COUNTIF($A$6:$A$505,A460)&gt;1,"Doublon ID",IF(COUNTIF(Catalogue!$A$6:$A$505,B460)&lt;&gt;1,"Code inconnu ou doublon",IF(NOT(ISNUMBER(E460)),"À vérifier",IF(AND(ISNUMBER(D460),E460&lt;D460),"Dates à corriger",IF(E460&lt;Parametres!$B$6,"Périmé",IF(E460&lt;=Parametres!$B$6+Parametres!$B$7,"Échéance proche","Valide")))))))</x:f>
      </x:c>
    </x:row>
    <x:row r="461" ht="23" customHeight="1">
      <x:c r="A461" s="38"/>
      <x:c r="B461" s="38"/>
      <x:c r="C461" s="38"/>
      <x:c r="D461" s="50"/>
      <x:c r="E461" s="50"/>
      <x:c r="F461" s="38"/>
      <x:c r="G461" s="38"/>
      <x:c r="H461" s="47" t="str">
        <x:f>IF(A461="","",IF(COUNTIF($A$6:$A$505,A461)&gt;1,"Doublon ID",IF(COUNTIF(Catalogue!$A$6:$A$505,B461)&lt;&gt;1,"Code inconnu ou doublon",IF(NOT(ISNUMBER(E461)),"À vérifier",IF(AND(ISNUMBER(D461),E461&lt;D461),"Dates à corriger",IF(E461&lt;Parametres!$B$6,"Périmé",IF(E461&lt;=Parametres!$B$6+Parametres!$B$7,"Échéance proche","Valide")))))))</x:f>
      </x:c>
    </x:row>
    <x:row r="462" ht="23" customHeight="1">
      <x:c r="A462" s="38"/>
      <x:c r="B462" s="38"/>
      <x:c r="C462" s="38"/>
      <x:c r="D462" s="50"/>
      <x:c r="E462" s="50"/>
      <x:c r="F462" s="38"/>
      <x:c r="G462" s="38"/>
      <x:c r="H462" s="47" t="str">
        <x:f>IF(A462="","",IF(COUNTIF($A$6:$A$505,A462)&gt;1,"Doublon ID",IF(COUNTIF(Catalogue!$A$6:$A$505,B462)&lt;&gt;1,"Code inconnu ou doublon",IF(NOT(ISNUMBER(E462)),"À vérifier",IF(AND(ISNUMBER(D462),E462&lt;D462),"Dates à corriger",IF(E462&lt;Parametres!$B$6,"Périmé",IF(E462&lt;=Parametres!$B$6+Parametres!$B$7,"Échéance proche","Valide")))))))</x:f>
      </x:c>
    </x:row>
    <x:row r="463" ht="23" customHeight="1">
      <x:c r="A463" s="38"/>
      <x:c r="B463" s="38"/>
      <x:c r="C463" s="38"/>
      <x:c r="D463" s="50"/>
      <x:c r="E463" s="50"/>
      <x:c r="F463" s="38"/>
      <x:c r="G463" s="38"/>
      <x:c r="H463" s="47" t="str">
        <x:f>IF(A463="","",IF(COUNTIF($A$6:$A$505,A463)&gt;1,"Doublon ID",IF(COUNTIF(Catalogue!$A$6:$A$505,B463)&lt;&gt;1,"Code inconnu ou doublon",IF(NOT(ISNUMBER(E463)),"À vérifier",IF(AND(ISNUMBER(D463),E463&lt;D463),"Dates à corriger",IF(E463&lt;Parametres!$B$6,"Périmé",IF(E463&lt;=Parametres!$B$6+Parametres!$B$7,"Échéance proche","Valide")))))))</x:f>
      </x:c>
    </x:row>
    <x:row r="464" ht="23" customHeight="1">
      <x:c r="A464" s="38"/>
      <x:c r="B464" s="38"/>
      <x:c r="C464" s="38"/>
      <x:c r="D464" s="50"/>
      <x:c r="E464" s="50"/>
      <x:c r="F464" s="38"/>
      <x:c r="G464" s="38"/>
      <x:c r="H464" s="47" t="str">
        <x:f>IF(A464="","",IF(COUNTIF($A$6:$A$505,A464)&gt;1,"Doublon ID",IF(COUNTIF(Catalogue!$A$6:$A$505,B464)&lt;&gt;1,"Code inconnu ou doublon",IF(NOT(ISNUMBER(E464)),"À vérifier",IF(AND(ISNUMBER(D464),E464&lt;D464),"Dates à corriger",IF(E464&lt;Parametres!$B$6,"Périmé",IF(E464&lt;=Parametres!$B$6+Parametres!$B$7,"Échéance proche","Valide")))))))</x:f>
      </x:c>
    </x:row>
    <x:row r="465" ht="23" customHeight="1">
      <x:c r="A465" s="38"/>
      <x:c r="B465" s="38"/>
      <x:c r="C465" s="38"/>
      <x:c r="D465" s="50"/>
      <x:c r="E465" s="50"/>
      <x:c r="F465" s="38"/>
      <x:c r="G465" s="38"/>
      <x:c r="H465" s="47" t="str">
        <x:f>IF(A465="","",IF(COUNTIF($A$6:$A$505,A465)&gt;1,"Doublon ID",IF(COUNTIF(Catalogue!$A$6:$A$505,B465)&lt;&gt;1,"Code inconnu ou doublon",IF(NOT(ISNUMBER(E465)),"À vérifier",IF(AND(ISNUMBER(D465),E465&lt;D465),"Dates à corriger",IF(E465&lt;Parametres!$B$6,"Périmé",IF(E465&lt;=Parametres!$B$6+Parametres!$B$7,"Échéance proche","Valide")))))))</x:f>
      </x:c>
    </x:row>
    <x:row r="466" ht="23" customHeight="1">
      <x:c r="A466" s="38"/>
      <x:c r="B466" s="38"/>
      <x:c r="C466" s="38"/>
      <x:c r="D466" s="50"/>
      <x:c r="E466" s="50"/>
      <x:c r="F466" s="38"/>
      <x:c r="G466" s="38"/>
      <x:c r="H466" s="47" t="str">
        <x:f>IF(A466="","",IF(COUNTIF($A$6:$A$505,A466)&gt;1,"Doublon ID",IF(COUNTIF(Catalogue!$A$6:$A$505,B466)&lt;&gt;1,"Code inconnu ou doublon",IF(NOT(ISNUMBER(E466)),"À vérifier",IF(AND(ISNUMBER(D466),E466&lt;D466),"Dates à corriger",IF(E466&lt;Parametres!$B$6,"Périmé",IF(E466&lt;=Parametres!$B$6+Parametres!$B$7,"Échéance proche","Valide")))))))</x:f>
      </x:c>
    </x:row>
    <x:row r="467" ht="23" customHeight="1">
      <x:c r="A467" s="38"/>
      <x:c r="B467" s="38"/>
      <x:c r="C467" s="38"/>
      <x:c r="D467" s="50"/>
      <x:c r="E467" s="50"/>
      <x:c r="F467" s="38"/>
      <x:c r="G467" s="38"/>
      <x:c r="H467" s="47" t="str">
        <x:f>IF(A467="","",IF(COUNTIF($A$6:$A$505,A467)&gt;1,"Doublon ID",IF(COUNTIF(Catalogue!$A$6:$A$505,B467)&lt;&gt;1,"Code inconnu ou doublon",IF(NOT(ISNUMBER(E467)),"À vérifier",IF(AND(ISNUMBER(D467),E467&lt;D467),"Dates à corriger",IF(E467&lt;Parametres!$B$6,"Périmé",IF(E467&lt;=Parametres!$B$6+Parametres!$B$7,"Échéance proche","Valide")))))))</x:f>
      </x:c>
    </x:row>
    <x:row r="468" ht="23" customHeight="1">
      <x:c r="A468" s="38"/>
      <x:c r="B468" s="38"/>
      <x:c r="C468" s="38"/>
      <x:c r="D468" s="50"/>
      <x:c r="E468" s="50"/>
      <x:c r="F468" s="38"/>
      <x:c r="G468" s="38"/>
      <x:c r="H468" s="47" t="str">
        <x:f>IF(A468="","",IF(COUNTIF($A$6:$A$505,A468)&gt;1,"Doublon ID",IF(COUNTIF(Catalogue!$A$6:$A$505,B468)&lt;&gt;1,"Code inconnu ou doublon",IF(NOT(ISNUMBER(E468)),"À vérifier",IF(AND(ISNUMBER(D468),E468&lt;D468),"Dates à corriger",IF(E468&lt;Parametres!$B$6,"Périmé",IF(E468&lt;=Parametres!$B$6+Parametres!$B$7,"Échéance proche","Valide")))))))</x:f>
      </x:c>
    </x:row>
    <x:row r="469" ht="23" customHeight="1">
      <x:c r="A469" s="38"/>
      <x:c r="B469" s="38"/>
      <x:c r="C469" s="38"/>
      <x:c r="D469" s="50"/>
      <x:c r="E469" s="50"/>
      <x:c r="F469" s="38"/>
      <x:c r="G469" s="38"/>
      <x:c r="H469" s="47" t="str">
        <x:f>IF(A469="","",IF(COUNTIF($A$6:$A$505,A469)&gt;1,"Doublon ID",IF(COUNTIF(Catalogue!$A$6:$A$505,B469)&lt;&gt;1,"Code inconnu ou doublon",IF(NOT(ISNUMBER(E469)),"À vérifier",IF(AND(ISNUMBER(D469),E469&lt;D469),"Dates à corriger",IF(E469&lt;Parametres!$B$6,"Périmé",IF(E469&lt;=Parametres!$B$6+Parametres!$B$7,"Échéance proche","Valide")))))))</x:f>
      </x:c>
    </x:row>
    <x:row r="470" ht="23" customHeight="1">
      <x:c r="A470" s="38"/>
      <x:c r="B470" s="38"/>
      <x:c r="C470" s="38"/>
      <x:c r="D470" s="50"/>
      <x:c r="E470" s="50"/>
      <x:c r="F470" s="38"/>
      <x:c r="G470" s="38"/>
      <x:c r="H470" s="47" t="str">
        <x:f>IF(A470="","",IF(COUNTIF($A$6:$A$505,A470)&gt;1,"Doublon ID",IF(COUNTIF(Catalogue!$A$6:$A$505,B470)&lt;&gt;1,"Code inconnu ou doublon",IF(NOT(ISNUMBER(E470)),"À vérifier",IF(AND(ISNUMBER(D470),E470&lt;D470),"Dates à corriger",IF(E470&lt;Parametres!$B$6,"Périmé",IF(E470&lt;=Parametres!$B$6+Parametres!$B$7,"Échéance proche","Valide")))))))</x:f>
      </x:c>
    </x:row>
    <x:row r="471" ht="23" customHeight="1">
      <x:c r="A471" s="38"/>
      <x:c r="B471" s="38"/>
      <x:c r="C471" s="38"/>
      <x:c r="D471" s="50"/>
      <x:c r="E471" s="50"/>
      <x:c r="F471" s="38"/>
      <x:c r="G471" s="38"/>
      <x:c r="H471" s="47" t="str">
        <x:f>IF(A471="","",IF(COUNTIF($A$6:$A$505,A471)&gt;1,"Doublon ID",IF(COUNTIF(Catalogue!$A$6:$A$505,B471)&lt;&gt;1,"Code inconnu ou doublon",IF(NOT(ISNUMBER(E471)),"À vérifier",IF(AND(ISNUMBER(D471),E471&lt;D471),"Dates à corriger",IF(E471&lt;Parametres!$B$6,"Périmé",IF(E471&lt;=Parametres!$B$6+Parametres!$B$7,"Échéance proche","Valide")))))))</x:f>
      </x:c>
    </x:row>
    <x:row r="472" ht="23" customHeight="1">
      <x:c r="A472" s="38"/>
      <x:c r="B472" s="38"/>
      <x:c r="C472" s="38"/>
      <x:c r="D472" s="50"/>
      <x:c r="E472" s="50"/>
      <x:c r="F472" s="38"/>
      <x:c r="G472" s="38"/>
      <x:c r="H472" s="47" t="str">
        <x:f>IF(A472="","",IF(COUNTIF($A$6:$A$505,A472)&gt;1,"Doublon ID",IF(COUNTIF(Catalogue!$A$6:$A$505,B472)&lt;&gt;1,"Code inconnu ou doublon",IF(NOT(ISNUMBER(E472)),"À vérifier",IF(AND(ISNUMBER(D472),E472&lt;D472),"Dates à corriger",IF(E472&lt;Parametres!$B$6,"Périmé",IF(E472&lt;=Parametres!$B$6+Parametres!$B$7,"Échéance proche","Valide")))))))</x:f>
      </x:c>
    </x:row>
    <x:row r="473" ht="23" customHeight="1">
      <x:c r="A473" s="38"/>
      <x:c r="B473" s="38"/>
      <x:c r="C473" s="38"/>
      <x:c r="D473" s="50"/>
      <x:c r="E473" s="50"/>
      <x:c r="F473" s="38"/>
      <x:c r="G473" s="38"/>
      <x:c r="H473" s="47" t="str">
        <x:f>IF(A473="","",IF(COUNTIF($A$6:$A$505,A473)&gt;1,"Doublon ID",IF(COUNTIF(Catalogue!$A$6:$A$505,B473)&lt;&gt;1,"Code inconnu ou doublon",IF(NOT(ISNUMBER(E473)),"À vérifier",IF(AND(ISNUMBER(D473),E473&lt;D473),"Dates à corriger",IF(E473&lt;Parametres!$B$6,"Périmé",IF(E473&lt;=Parametres!$B$6+Parametres!$B$7,"Échéance proche","Valide")))))))</x:f>
      </x:c>
    </x:row>
    <x:row r="474" ht="23" customHeight="1">
      <x:c r="A474" s="38"/>
      <x:c r="B474" s="38"/>
      <x:c r="C474" s="38"/>
      <x:c r="D474" s="50"/>
      <x:c r="E474" s="50"/>
      <x:c r="F474" s="38"/>
      <x:c r="G474" s="38"/>
      <x:c r="H474" s="47" t="str">
        <x:f>IF(A474="","",IF(COUNTIF($A$6:$A$505,A474)&gt;1,"Doublon ID",IF(COUNTIF(Catalogue!$A$6:$A$505,B474)&lt;&gt;1,"Code inconnu ou doublon",IF(NOT(ISNUMBER(E474)),"À vérifier",IF(AND(ISNUMBER(D474),E474&lt;D474),"Dates à corriger",IF(E474&lt;Parametres!$B$6,"Périmé",IF(E474&lt;=Parametres!$B$6+Parametres!$B$7,"Échéance proche","Valide")))))))</x:f>
      </x:c>
    </x:row>
    <x:row r="475" ht="23" customHeight="1">
      <x:c r="A475" s="38"/>
      <x:c r="B475" s="38"/>
      <x:c r="C475" s="38"/>
      <x:c r="D475" s="50"/>
      <x:c r="E475" s="50"/>
      <x:c r="F475" s="38"/>
      <x:c r="G475" s="38"/>
      <x:c r="H475" s="47" t="str">
        <x:f>IF(A475="","",IF(COUNTIF($A$6:$A$505,A475)&gt;1,"Doublon ID",IF(COUNTIF(Catalogue!$A$6:$A$505,B475)&lt;&gt;1,"Code inconnu ou doublon",IF(NOT(ISNUMBER(E475)),"À vérifier",IF(AND(ISNUMBER(D475),E475&lt;D475),"Dates à corriger",IF(E475&lt;Parametres!$B$6,"Périmé",IF(E475&lt;=Parametres!$B$6+Parametres!$B$7,"Échéance proche","Valide")))))))</x:f>
      </x:c>
    </x:row>
    <x:row r="476" ht="23" customHeight="1">
      <x:c r="A476" s="38"/>
      <x:c r="B476" s="38"/>
      <x:c r="C476" s="38"/>
      <x:c r="D476" s="50"/>
      <x:c r="E476" s="50"/>
      <x:c r="F476" s="38"/>
      <x:c r="G476" s="38"/>
      <x:c r="H476" s="47" t="str">
        <x:f>IF(A476="","",IF(COUNTIF($A$6:$A$505,A476)&gt;1,"Doublon ID",IF(COUNTIF(Catalogue!$A$6:$A$505,B476)&lt;&gt;1,"Code inconnu ou doublon",IF(NOT(ISNUMBER(E476)),"À vérifier",IF(AND(ISNUMBER(D476),E476&lt;D476),"Dates à corriger",IF(E476&lt;Parametres!$B$6,"Périmé",IF(E476&lt;=Parametres!$B$6+Parametres!$B$7,"Échéance proche","Valide")))))))</x:f>
      </x:c>
    </x:row>
    <x:row r="477" ht="23" customHeight="1">
      <x:c r="A477" s="38"/>
      <x:c r="B477" s="38"/>
      <x:c r="C477" s="38"/>
      <x:c r="D477" s="50"/>
      <x:c r="E477" s="50"/>
      <x:c r="F477" s="38"/>
      <x:c r="G477" s="38"/>
      <x:c r="H477" s="47" t="str">
        <x:f>IF(A477="","",IF(COUNTIF($A$6:$A$505,A477)&gt;1,"Doublon ID",IF(COUNTIF(Catalogue!$A$6:$A$505,B477)&lt;&gt;1,"Code inconnu ou doublon",IF(NOT(ISNUMBER(E477)),"À vérifier",IF(AND(ISNUMBER(D477),E477&lt;D477),"Dates à corriger",IF(E477&lt;Parametres!$B$6,"Périmé",IF(E477&lt;=Parametres!$B$6+Parametres!$B$7,"Échéance proche","Valide")))))))</x:f>
      </x:c>
    </x:row>
    <x:row r="478" ht="23" customHeight="1">
      <x:c r="A478" s="38"/>
      <x:c r="B478" s="38"/>
      <x:c r="C478" s="38"/>
      <x:c r="D478" s="50"/>
      <x:c r="E478" s="50"/>
      <x:c r="F478" s="38"/>
      <x:c r="G478" s="38"/>
      <x:c r="H478" s="47" t="str">
        <x:f>IF(A478="","",IF(COUNTIF($A$6:$A$505,A478)&gt;1,"Doublon ID",IF(COUNTIF(Catalogue!$A$6:$A$505,B478)&lt;&gt;1,"Code inconnu ou doublon",IF(NOT(ISNUMBER(E478)),"À vérifier",IF(AND(ISNUMBER(D478),E478&lt;D478),"Dates à corriger",IF(E478&lt;Parametres!$B$6,"Périmé",IF(E478&lt;=Parametres!$B$6+Parametres!$B$7,"Échéance proche","Valide")))))))</x:f>
      </x:c>
    </x:row>
    <x:row r="479" ht="23" customHeight="1">
      <x:c r="A479" s="38"/>
      <x:c r="B479" s="38"/>
      <x:c r="C479" s="38"/>
      <x:c r="D479" s="50"/>
      <x:c r="E479" s="50"/>
      <x:c r="F479" s="38"/>
      <x:c r="G479" s="38"/>
      <x:c r="H479" s="47" t="str">
        <x:f>IF(A479="","",IF(COUNTIF($A$6:$A$505,A479)&gt;1,"Doublon ID",IF(COUNTIF(Catalogue!$A$6:$A$505,B479)&lt;&gt;1,"Code inconnu ou doublon",IF(NOT(ISNUMBER(E479)),"À vérifier",IF(AND(ISNUMBER(D479),E479&lt;D479),"Dates à corriger",IF(E479&lt;Parametres!$B$6,"Périmé",IF(E479&lt;=Parametres!$B$6+Parametres!$B$7,"Échéance proche","Valide")))))))</x:f>
      </x:c>
    </x:row>
    <x:row r="480" ht="23" customHeight="1">
      <x:c r="A480" s="38"/>
      <x:c r="B480" s="38"/>
      <x:c r="C480" s="38"/>
      <x:c r="D480" s="50"/>
      <x:c r="E480" s="50"/>
      <x:c r="F480" s="38"/>
      <x:c r="G480" s="38"/>
      <x:c r="H480" s="47" t="str">
        <x:f>IF(A480="","",IF(COUNTIF($A$6:$A$505,A480)&gt;1,"Doublon ID",IF(COUNTIF(Catalogue!$A$6:$A$505,B480)&lt;&gt;1,"Code inconnu ou doublon",IF(NOT(ISNUMBER(E480)),"À vérifier",IF(AND(ISNUMBER(D480),E480&lt;D480),"Dates à corriger",IF(E480&lt;Parametres!$B$6,"Périmé",IF(E480&lt;=Parametres!$B$6+Parametres!$B$7,"Échéance proche","Valide")))))))</x:f>
      </x:c>
    </x:row>
    <x:row r="481" ht="23" customHeight="1">
      <x:c r="A481" s="38"/>
      <x:c r="B481" s="38"/>
      <x:c r="C481" s="38"/>
      <x:c r="D481" s="50"/>
      <x:c r="E481" s="50"/>
      <x:c r="F481" s="38"/>
      <x:c r="G481" s="38"/>
      <x:c r="H481" s="47" t="str">
        <x:f>IF(A481="","",IF(COUNTIF($A$6:$A$505,A481)&gt;1,"Doublon ID",IF(COUNTIF(Catalogue!$A$6:$A$505,B481)&lt;&gt;1,"Code inconnu ou doublon",IF(NOT(ISNUMBER(E481)),"À vérifier",IF(AND(ISNUMBER(D481),E481&lt;D481),"Dates à corriger",IF(E481&lt;Parametres!$B$6,"Périmé",IF(E481&lt;=Parametres!$B$6+Parametres!$B$7,"Échéance proche","Valide")))))))</x:f>
      </x:c>
    </x:row>
    <x:row r="482" ht="23" customHeight="1">
      <x:c r="A482" s="38"/>
      <x:c r="B482" s="38"/>
      <x:c r="C482" s="38"/>
      <x:c r="D482" s="50"/>
      <x:c r="E482" s="50"/>
      <x:c r="F482" s="38"/>
      <x:c r="G482" s="38"/>
      <x:c r="H482" s="47" t="str">
        <x:f>IF(A482="","",IF(COUNTIF($A$6:$A$505,A482)&gt;1,"Doublon ID",IF(COUNTIF(Catalogue!$A$6:$A$505,B482)&lt;&gt;1,"Code inconnu ou doublon",IF(NOT(ISNUMBER(E482)),"À vérifier",IF(AND(ISNUMBER(D482),E482&lt;D482),"Dates à corriger",IF(E482&lt;Parametres!$B$6,"Périmé",IF(E482&lt;=Parametres!$B$6+Parametres!$B$7,"Échéance proche","Valide")))))))</x:f>
      </x:c>
    </x:row>
    <x:row r="483" ht="23" customHeight="1">
      <x:c r="A483" s="38"/>
      <x:c r="B483" s="38"/>
      <x:c r="C483" s="38"/>
      <x:c r="D483" s="50"/>
      <x:c r="E483" s="50"/>
      <x:c r="F483" s="38"/>
      <x:c r="G483" s="38"/>
      <x:c r="H483" s="47" t="str">
        <x:f>IF(A483="","",IF(COUNTIF($A$6:$A$505,A483)&gt;1,"Doublon ID",IF(COUNTIF(Catalogue!$A$6:$A$505,B483)&lt;&gt;1,"Code inconnu ou doublon",IF(NOT(ISNUMBER(E483)),"À vérifier",IF(AND(ISNUMBER(D483),E483&lt;D483),"Dates à corriger",IF(E483&lt;Parametres!$B$6,"Périmé",IF(E483&lt;=Parametres!$B$6+Parametres!$B$7,"Échéance proche","Valide")))))))</x:f>
      </x:c>
    </x:row>
    <x:row r="484" ht="23" customHeight="1">
      <x:c r="A484" s="38"/>
      <x:c r="B484" s="38"/>
      <x:c r="C484" s="38"/>
      <x:c r="D484" s="50"/>
      <x:c r="E484" s="50"/>
      <x:c r="F484" s="38"/>
      <x:c r="G484" s="38"/>
      <x:c r="H484" s="47" t="str">
        <x:f>IF(A484="","",IF(COUNTIF($A$6:$A$505,A484)&gt;1,"Doublon ID",IF(COUNTIF(Catalogue!$A$6:$A$505,B484)&lt;&gt;1,"Code inconnu ou doublon",IF(NOT(ISNUMBER(E484)),"À vérifier",IF(AND(ISNUMBER(D484),E484&lt;D484),"Dates à corriger",IF(E484&lt;Parametres!$B$6,"Périmé",IF(E484&lt;=Parametres!$B$6+Parametres!$B$7,"Échéance proche","Valide")))))))</x:f>
      </x:c>
    </x:row>
    <x:row r="485" ht="23" customHeight="1">
      <x:c r="A485" s="38"/>
      <x:c r="B485" s="38"/>
      <x:c r="C485" s="38"/>
      <x:c r="D485" s="50"/>
      <x:c r="E485" s="50"/>
      <x:c r="F485" s="38"/>
      <x:c r="G485" s="38"/>
      <x:c r="H485" s="47" t="str">
        <x:f>IF(A485="","",IF(COUNTIF($A$6:$A$505,A485)&gt;1,"Doublon ID",IF(COUNTIF(Catalogue!$A$6:$A$505,B485)&lt;&gt;1,"Code inconnu ou doublon",IF(NOT(ISNUMBER(E485)),"À vérifier",IF(AND(ISNUMBER(D485),E485&lt;D485),"Dates à corriger",IF(E485&lt;Parametres!$B$6,"Périmé",IF(E485&lt;=Parametres!$B$6+Parametres!$B$7,"Échéance proche","Valide")))))))</x:f>
      </x:c>
    </x:row>
    <x:row r="486" ht="23" customHeight="1">
      <x:c r="A486" s="38"/>
      <x:c r="B486" s="38"/>
      <x:c r="C486" s="38"/>
      <x:c r="D486" s="50"/>
      <x:c r="E486" s="50"/>
      <x:c r="F486" s="38"/>
      <x:c r="G486" s="38"/>
      <x:c r="H486" s="47" t="str">
        <x:f>IF(A486="","",IF(COUNTIF($A$6:$A$505,A486)&gt;1,"Doublon ID",IF(COUNTIF(Catalogue!$A$6:$A$505,B486)&lt;&gt;1,"Code inconnu ou doublon",IF(NOT(ISNUMBER(E486)),"À vérifier",IF(AND(ISNUMBER(D486),E486&lt;D486),"Dates à corriger",IF(E486&lt;Parametres!$B$6,"Périmé",IF(E486&lt;=Parametres!$B$6+Parametres!$B$7,"Échéance proche","Valide")))))))</x:f>
      </x:c>
    </x:row>
    <x:row r="487" ht="23" customHeight="1">
      <x:c r="A487" s="38"/>
      <x:c r="B487" s="38"/>
      <x:c r="C487" s="38"/>
      <x:c r="D487" s="50"/>
      <x:c r="E487" s="50"/>
      <x:c r="F487" s="38"/>
      <x:c r="G487" s="38"/>
      <x:c r="H487" s="47" t="str">
        <x:f>IF(A487="","",IF(COUNTIF($A$6:$A$505,A487)&gt;1,"Doublon ID",IF(COUNTIF(Catalogue!$A$6:$A$505,B487)&lt;&gt;1,"Code inconnu ou doublon",IF(NOT(ISNUMBER(E487)),"À vérifier",IF(AND(ISNUMBER(D487),E487&lt;D487),"Dates à corriger",IF(E487&lt;Parametres!$B$6,"Périmé",IF(E487&lt;=Parametres!$B$6+Parametres!$B$7,"Échéance proche","Valide")))))))</x:f>
      </x:c>
    </x:row>
    <x:row r="488" ht="23" customHeight="1">
      <x:c r="A488" s="38"/>
      <x:c r="B488" s="38"/>
      <x:c r="C488" s="38"/>
      <x:c r="D488" s="50"/>
      <x:c r="E488" s="50"/>
      <x:c r="F488" s="38"/>
      <x:c r="G488" s="38"/>
      <x:c r="H488" s="47" t="str">
        <x:f>IF(A488="","",IF(COUNTIF($A$6:$A$505,A488)&gt;1,"Doublon ID",IF(COUNTIF(Catalogue!$A$6:$A$505,B488)&lt;&gt;1,"Code inconnu ou doublon",IF(NOT(ISNUMBER(E488)),"À vérifier",IF(AND(ISNUMBER(D488),E488&lt;D488),"Dates à corriger",IF(E488&lt;Parametres!$B$6,"Périmé",IF(E488&lt;=Parametres!$B$6+Parametres!$B$7,"Échéance proche","Valide")))))))</x:f>
      </x:c>
    </x:row>
    <x:row r="489" ht="23" customHeight="1">
      <x:c r="A489" s="38"/>
      <x:c r="B489" s="38"/>
      <x:c r="C489" s="38"/>
      <x:c r="D489" s="50"/>
      <x:c r="E489" s="50"/>
      <x:c r="F489" s="38"/>
      <x:c r="G489" s="38"/>
      <x:c r="H489" s="47" t="str">
        <x:f>IF(A489="","",IF(COUNTIF($A$6:$A$505,A489)&gt;1,"Doublon ID",IF(COUNTIF(Catalogue!$A$6:$A$505,B489)&lt;&gt;1,"Code inconnu ou doublon",IF(NOT(ISNUMBER(E489)),"À vérifier",IF(AND(ISNUMBER(D489),E489&lt;D489),"Dates à corriger",IF(E489&lt;Parametres!$B$6,"Périmé",IF(E489&lt;=Parametres!$B$6+Parametres!$B$7,"Échéance proche","Valide")))))))</x:f>
      </x:c>
    </x:row>
    <x:row r="490" ht="23" customHeight="1">
      <x:c r="A490" s="38"/>
      <x:c r="B490" s="38"/>
      <x:c r="C490" s="38"/>
      <x:c r="D490" s="50"/>
      <x:c r="E490" s="50"/>
      <x:c r="F490" s="38"/>
      <x:c r="G490" s="38"/>
      <x:c r="H490" s="47" t="str">
        <x:f>IF(A490="","",IF(COUNTIF($A$6:$A$505,A490)&gt;1,"Doublon ID",IF(COUNTIF(Catalogue!$A$6:$A$505,B490)&lt;&gt;1,"Code inconnu ou doublon",IF(NOT(ISNUMBER(E490)),"À vérifier",IF(AND(ISNUMBER(D490),E490&lt;D490),"Dates à corriger",IF(E490&lt;Parametres!$B$6,"Périmé",IF(E490&lt;=Parametres!$B$6+Parametres!$B$7,"Échéance proche","Valide")))))))</x:f>
      </x:c>
    </x:row>
    <x:row r="491" ht="23" customHeight="1">
      <x:c r="A491" s="38"/>
      <x:c r="B491" s="38"/>
      <x:c r="C491" s="38"/>
      <x:c r="D491" s="50"/>
      <x:c r="E491" s="50"/>
      <x:c r="F491" s="38"/>
      <x:c r="G491" s="38"/>
      <x:c r="H491" s="47" t="str">
        <x:f>IF(A491="","",IF(COUNTIF($A$6:$A$505,A491)&gt;1,"Doublon ID",IF(COUNTIF(Catalogue!$A$6:$A$505,B491)&lt;&gt;1,"Code inconnu ou doublon",IF(NOT(ISNUMBER(E491)),"À vérifier",IF(AND(ISNUMBER(D491),E491&lt;D491),"Dates à corriger",IF(E491&lt;Parametres!$B$6,"Périmé",IF(E491&lt;=Parametres!$B$6+Parametres!$B$7,"Échéance proche","Valide")))))))</x:f>
      </x:c>
    </x:row>
    <x:row r="492" ht="23" customHeight="1">
      <x:c r="A492" s="38"/>
      <x:c r="B492" s="38"/>
      <x:c r="C492" s="38"/>
      <x:c r="D492" s="50"/>
      <x:c r="E492" s="50"/>
      <x:c r="F492" s="38"/>
      <x:c r="G492" s="38"/>
      <x:c r="H492" s="47" t="str">
        <x:f>IF(A492="","",IF(COUNTIF($A$6:$A$505,A492)&gt;1,"Doublon ID",IF(COUNTIF(Catalogue!$A$6:$A$505,B492)&lt;&gt;1,"Code inconnu ou doublon",IF(NOT(ISNUMBER(E492)),"À vérifier",IF(AND(ISNUMBER(D492),E492&lt;D492),"Dates à corriger",IF(E492&lt;Parametres!$B$6,"Périmé",IF(E492&lt;=Parametres!$B$6+Parametres!$B$7,"Échéance proche","Valide")))))))</x:f>
      </x:c>
    </x:row>
    <x:row r="493" ht="23" customHeight="1">
      <x:c r="A493" s="38"/>
      <x:c r="B493" s="38"/>
      <x:c r="C493" s="38"/>
      <x:c r="D493" s="50"/>
      <x:c r="E493" s="50"/>
      <x:c r="F493" s="38"/>
      <x:c r="G493" s="38"/>
      <x:c r="H493" s="47" t="str">
        <x:f>IF(A493="","",IF(COUNTIF($A$6:$A$505,A493)&gt;1,"Doublon ID",IF(COUNTIF(Catalogue!$A$6:$A$505,B493)&lt;&gt;1,"Code inconnu ou doublon",IF(NOT(ISNUMBER(E493)),"À vérifier",IF(AND(ISNUMBER(D493),E493&lt;D493),"Dates à corriger",IF(E493&lt;Parametres!$B$6,"Périmé",IF(E493&lt;=Parametres!$B$6+Parametres!$B$7,"Échéance proche","Valide")))))))</x:f>
      </x:c>
    </x:row>
    <x:row r="494" ht="23" customHeight="1">
      <x:c r="A494" s="38"/>
      <x:c r="B494" s="38"/>
      <x:c r="C494" s="38"/>
      <x:c r="D494" s="50"/>
      <x:c r="E494" s="50"/>
      <x:c r="F494" s="38"/>
      <x:c r="G494" s="38"/>
      <x:c r="H494" s="47" t="str">
        <x:f>IF(A494="","",IF(COUNTIF($A$6:$A$505,A494)&gt;1,"Doublon ID",IF(COUNTIF(Catalogue!$A$6:$A$505,B494)&lt;&gt;1,"Code inconnu ou doublon",IF(NOT(ISNUMBER(E494)),"À vérifier",IF(AND(ISNUMBER(D494),E494&lt;D494),"Dates à corriger",IF(E494&lt;Parametres!$B$6,"Périmé",IF(E494&lt;=Parametres!$B$6+Parametres!$B$7,"Échéance proche","Valide")))))))</x:f>
      </x:c>
    </x:row>
    <x:row r="495" ht="23" customHeight="1">
      <x:c r="A495" s="38"/>
      <x:c r="B495" s="38"/>
      <x:c r="C495" s="38"/>
      <x:c r="D495" s="50"/>
      <x:c r="E495" s="50"/>
      <x:c r="F495" s="38"/>
      <x:c r="G495" s="38"/>
      <x:c r="H495" s="47" t="str">
        <x:f>IF(A495="","",IF(COUNTIF($A$6:$A$505,A495)&gt;1,"Doublon ID",IF(COUNTIF(Catalogue!$A$6:$A$505,B495)&lt;&gt;1,"Code inconnu ou doublon",IF(NOT(ISNUMBER(E495)),"À vérifier",IF(AND(ISNUMBER(D495),E495&lt;D495),"Dates à corriger",IF(E495&lt;Parametres!$B$6,"Périmé",IF(E495&lt;=Parametres!$B$6+Parametres!$B$7,"Échéance proche","Valide")))))))</x:f>
      </x:c>
    </x:row>
    <x:row r="496" ht="23" customHeight="1">
      <x:c r="A496" s="38"/>
      <x:c r="B496" s="38"/>
      <x:c r="C496" s="38"/>
      <x:c r="D496" s="50"/>
      <x:c r="E496" s="50"/>
      <x:c r="F496" s="38"/>
      <x:c r="G496" s="38"/>
      <x:c r="H496" s="47" t="str">
        <x:f>IF(A496="","",IF(COUNTIF($A$6:$A$505,A496)&gt;1,"Doublon ID",IF(COUNTIF(Catalogue!$A$6:$A$505,B496)&lt;&gt;1,"Code inconnu ou doublon",IF(NOT(ISNUMBER(E496)),"À vérifier",IF(AND(ISNUMBER(D496),E496&lt;D496),"Dates à corriger",IF(E496&lt;Parametres!$B$6,"Périmé",IF(E496&lt;=Parametres!$B$6+Parametres!$B$7,"Échéance proche","Valide")))))))</x:f>
      </x:c>
    </x:row>
    <x:row r="497" ht="23" customHeight="1">
      <x:c r="A497" s="38"/>
      <x:c r="B497" s="38"/>
      <x:c r="C497" s="38"/>
      <x:c r="D497" s="50"/>
      <x:c r="E497" s="50"/>
      <x:c r="F497" s="38"/>
      <x:c r="G497" s="38"/>
      <x:c r="H497" s="47" t="str">
        <x:f>IF(A497="","",IF(COUNTIF($A$6:$A$505,A497)&gt;1,"Doublon ID",IF(COUNTIF(Catalogue!$A$6:$A$505,B497)&lt;&gt;1,"Code inconnu ou doublon",IF(NOT(ISNUMBER(E497)),"À vérifier",IF(AND(ISNUMBER(D497),E497&lt;D497),"Dates à corriger",IF(E497&lt;Parametres!$B$6,"Périmé",IF(E497&lt;=Parametres!$B$6+Parametres!$B$7,"Échéance proche","Valide")))))))</x:f>
      </x:c>
    </x:row>
    <x:row r="498" ht="23" customHeight="1">
      <x:c r="A498" s="38"/>
      <x:c r="B498" s="38"/>
      <x:c r="C498" s="38"/>
      <x:c r="D498" s="50"/>
      <x:c r="E498" s="50"/>
      <x:c r="F498" s="38"/>
      <x:c r="G498" s="38"/>
      <x:c r="H498" s="47" t="str">
        <x:f>IF(A498="","",IF(COUNTIF($A$6:$A$505,A498)&gt;1,"Doublon ID",IF(COUNTIF(Catalogue!$A$6:$A$505,B498)&lt;&gt;1,"Code inconnu ou doublon",IF(NOT(ISNUMBER(E498)),"À vérifier",IF(AND(ISNUMBER(D498),E498&lt;D498),"Dates à corriger",IF(E498&lt;Parametres!$B$6,"Périmé",IF(E498&lt;=Parametres!$B$6+Parametres!$B$7,"Échéance proche","Valide")))))))</x:f>
      </x:c>
    </x:row>
    <x:row r="499" ht="23" customHeight="1">
      <x:c r="A499" s="38"/>
      <x:c r="B499" s="38"/>
      <x:c r="C499" s="38"/>
      <x:c r="D499" s="50"/>
      <x:c r="E499" s="50"/>
      <x:c r="F499" s="38"/>
      <x:c r="G499" s="38"/>
      <x:c r="H499" s="47" t="str">
        <x:f>IF(A499="","",IF(COUNTIF($A$6:$A$505,A499)&gt;1,"Doublon ID",IF(COUNTIF(Catalogue!$A$6:$A$505,B499)&lt;&gt;1,"Code inconnu ou doublon",IF(NOT(ISNUMBER(E499)),"À vérifier",IF(AND(ISNUMBER(D499),E499&lt;D499),"Dates à corriger",IF(E499&lt;Parametres!$B$6,"Périmé",IF(E499&lt;=Parametres!$B$6+Parametres!$B$7,"Échéance proche","Valide")))))))</x:f>
      </x:c>
    </x:row>
    <x:row r="500" ht="23" customHeight="1">
      <x:c r="A500" s="38"/>
      <x:c r="B500" s="38"/>
      <x:c r="C500" s="38"/>
      <x:c r="D500" s="50"/>
      <x:c r="E500" s="50"/>
      <x:c r="F500" s="38"/>
      <x:c r="G500" s="38"/>
      <x:c r="H500" s="47" t="str">
        <x:f>IF(A500="","",IF(COUNTIF($A$6:$A$505,A500)&gt;1,"Doublon ID",IF(COUNTIF(Catalogue!$A$6:$A$505,B500)&lt;&gt;1,"Code inconnu ou doublon",IF(NOT(ISNUMBER(E500)),"À vérifier",IF(AND(ISNUMBER(D500),E500&lt;D500),"Dates à corriger",IF(E500&lt;Parametres!$B$6,"Périmé",IF(E500&lt;=Parametres!$B$6+Parametres!$B$7,"Échéance proche","Valide")))))))</x:f>
      </x:c>
    </x:row>
    <x:row r="501" ht="23" customHeight="1">
      <x:c r="A501" s="38"/>
      <x:c r="B501" s="38"/>
      <x:c r="C501" s="38"/>
      <x:c r="D501" s="50"/>
      <x:c r="E501" s="50"/>
      <x:c r="F501" s="38"/>
      <x:c r="G501" s="38"/>
      <x:c r="H501" s="47" t="str">
        <x:f>IF(A501="","",IF(COUNTIF($A$6:$A$505,A501)&gt;1,"Doublon ID",IF(COUNTIF(Catalogue!$A$6:$A$505,B501)&lt;&gt;1,"Code inconnu ou doublon",IF(NOT(ISNUMBER(E501)),"À vérifier",IF(AND(ISNUMBER(D501),E501&lt;D501),"Dates à corriger",IF(E501&lt;Parametres!$B$6,"Périmé",IF(E501&lt;=Parametres!$B$6+Parametres!$B$7,"Échéance proche","Valide")))))))</x:f>
      </x:c>
    </x:row>
    <x:row r="502" ht="23" customHeight="1">
      <x:c r="A502" s="38"/>
      <x:c r="B502" s="38"/>
      <x:c r="C502" s="38"/>
      <x:c r="D502" s="50"/>
      <x:c r="E502" s="50"/>
      <x:c r="F502" s="38"/>
      <x:c r="G502" s="38"/>
      <x:c r="H502" s="47" t="str">
        <x:f>IF(A502="","",IF(COUNTIF($A$6:$A$505,A502)&gt;1,"Doublon ID",IF(COUNTIF(Catalogue!$A$6:$A$505,B502)&lt;&gt;1,"Code inconnu ou doublon",IF(NOT(ISNUMBER(E502)),"À vérifier",IF(AND(ISNUMBER(D502),E502&lt;D502),"Dates à corriger",IF(E502&lt;Parametres!$B$6,"Périmé",IF(E502&lt;=Parametres!$B$6+Parametres!$B$7,"Échéance proche","Valide")))))))</x:f>
      </x:c>
    </x:row>
    <x:row r="503" ht="23" customHeight="1">
      <x:c r="A503" s="38"/>
      <x:c r="B503" s="38"/>
      <x:c r="C503" s="38"/>
      <x:c r="D503" s="50"/>
      <x:c r="E503" s="50"/>
      <x:c r="F503" s="38"/>
      <x:c r="G503" s="38"/>
      <x:c r="H503" s="47" t="str">
        <x:f>IF(A503="","",IF(COUNTIF($A$6:$A$505,A503)&gt;1,"Doublon ID",IF(COUNTIF(Catalogue!$A$6:$A$505,B503)&lt;&gt;1,"Code inconnu ou doublon",IF(NOT(ISNUMBER(E503)),"À vérifier",IF(AND(ISNUMBER(D503),E503&lt;D503),"Dates à corriger",IF(E503&lt;Parametres!$B$6,"Périmé",IF(E503&lt;=Parametres!$B$6+Parametres!$B$7,"Échéance proche","Valide")))))))</x:f>
      </x:c>
    </x:row>
    <x:row r="504" ht="23" customHeight="1">
      <x:c r="A504" s="38"/>
      <x:c r="B504" s="38"/>
      <x:c r="C504" s="38"/>
      <x:c r="D504" s="50"/>
      <x:c r="E504" s="50"/>
      <x:c r="F504" s="38"/>
      <x:c r="G504" s="38"/>
      <x:c r="H504" s="47" t="str">
        <x:f>IF(A504="","",IF(COUNTIF($A$6:$A$505,A504)&gt;1,"Doublon ID",IF(COUNTIF(Catalogue!$A$6:$A$505,B504)&lt;&gt;1,"Code inconnu ou doublon",IF(NOT(ISNUMBER(E504)),"À vérifier",IF(AND(ISNUMBER(D504),E504&lt;D504),"Dates à corriger",IF(E504&lt;Parametres!$B$6,"Périmé",IF(E504&lt;=Parametres!$B$6+Parametres!$B$7,"Échéance proche","Valide")))))))</x:f>
      </x:c>
    </x:row>
    <x:row r="505" ht="23" customHeight="1">
      <x:c r="A505" s="38"/>
      <x:c r="B505" s="38"/>
      <x:c r="C505" s="38"/>
      <x:c r="D505" s="50"/>
      <x:c r="E505" s="50"/>
      <x:c r="F505" s="38"/>
      <x:c r="G505" s="38"/>
      <x:c r="H505" s="47" t="str">
        <x:f>IF(A505="","",IF(COUNTIF($A$6:$A$505,A505)&gt;1,"Doublon ID",IF(COUNTIF(Catalogue!$A$6:$A$505,B505)&lt;&gt;1,"Code inconnu ou doublon",IF(NOT(ISNUMBER(E505)),"À vérifier",IF(AND(ISNUMBER(D505),E505&lt;D505),"Dates à corriger",IF(E505&lt;Parametres!$B$6,"Périmé",IF(E505&lt;=Parametres!$B$6+Parametres!$B$7,"Échéance proche","Valide")))))))</x:f>
      </x:c>
    </x:row>
  </x:sheetData>
  <x:mergeCells>
    <x:mergeCell ref="A2:H2"/>
    <x:mergeCell ref="A3:H3"/>
  </x:mergeCells>
  <x:conditionalFormatting sqref="H6:H505">
    <x:cfRule type="expression" dxfId="2" priority="1">
      <x:formula>AND(H6&lt;&gt;"",H6&lt;&gt;"Valide",H6&lt;&gt;"Disponible",H6&lt;&gt;"Conforme")</x:formula>
    </x:cfRule>
    <x:cfRule type="expression" dxfId="6" priority="2">
      <x:formula>AND($A6&lt;&gt;"",H6&lt;&gt;"",H6&lt;&gt;"Valide",H6&lt;&gt;"Disponible",H6&lt;&gt;"Conforme")</x:formula>
    </x:cfRule>
  </x:conditionalFormatting>
  <x:pageMargins left="0.7" right="0.7" top="0.75" bottom="0.75" header="0.3" footer="0.3"/>
  <x:tableParts count="1">
    <x:tablePart xmlns:r="http://schemas.openxmlformats.org/officeDocument/2006/relationships" r:id="R12232eefd37f4355"/>
  </x:tableParts>
</x:worksheet>
</file>

<file path=xl/worksheets/sheet6.xml><?xml version="1.0" encoding="utf-8"?>
<x:worksheet xmlns:x="http://schemas.openxmlformats.org/spreadsheetml/2006/main">
  <x:sheetViews>
    <x:sheetView showGridLines="0" workbookViewId="0">
      <x:pane xSplit="1" ySplit="5" topLeftCell="B6" activePane="bottomRight" state="frozen"/>
    </x:sheetView>
  </x:sheetViews>
  <x:sheetFormatPr defaultRowHeight="15"/>
  <x:cols>
    <x:col min="1" max="1" width="20" hidden="0" customWidth="1"/>
    <x:col min="2" max="2" width="27" hidden="0" customWidth="1"/>
    <x:col min="3" max="3" width="20" hidden="0" customWidth="1"/>
    <x:col min="4" max="4" width="20" hidden="0" customWidth="1"/>
    <x:col min="5" max="5" width="20" hidden="0" customWidth="1"/>
    <x:col min="6" max="6" width="20" hidden="0" customWidth="1"/>
    <x:col min="7" max="7" width="21" hidden="0" customWidth="1"/>
    <x:col min="8" max="8" width="21" hidden="0" customWidth="1"/>
    <x:col min="9" max="9" width="21" hidden="0" customWidth="1"/>
    <x:col min="10" max="10" width="29" hidden="0" customWidth="1"/>
    <x:col min="11" max="11" width="16" hidden="0" customWidth="1"/>
    <x:col min="12" max="12" width="16" hidden="0" customWidth="1"/>
    <x:col min="13" max="13" width="16" hidden="0" customWidth="1"/>
    <x:col min="14" max="14" width="16" hidden="0" customWidth="1"/>
    <x:col min="15" max="15" width="16" hidden="0" customWidth="1"/>
    <x:col min="16" max="16" width="16" hidden="0" customWidth="1"/>
  </x:cols>
  <x:sheetData>
    <x:row r="1">
      <x:c r="A1" s="1"/>
      <x:c r="B1" s="1"/>
      <x:c r="C1" s="1"/>
      <x:c r="D1" s="1"/>
      <x:c r="E1" s="1"/>
      <x:c r="F1" s="1"/>
      <x:c r="G1" s="1"/>
      <x:c r="H1" s="1"/>
      <x:c r="I1" s="1"/>
      <x:c r="J1" s="1"/>
      <x:c r="K1" s="1"/>
      <x:c r="L1" s="1"/>
      <x:c r="M1" s="1"/>
      <x:c r="N1" s="1"/>
      <x:c r="O1" s="1"/>
      <x:c r="P1" s="1"/>
    </x:row>
    <x:row r="2" ht="30" customHeight="1">
      <x:c r="A2" s="46" t="str">
        <x:v>Equipements</x:v>
      </x:c>
      <x:c r="B2" s="46"/>
      <x:c r="C2" s="46"/>
      <x:c r="D2" s="46"/>
      <x:c r="E2" s="46"/>
      <x:c r="F2" s="46"/>
      <x:c r="G2" s="46"/>
      <x:c r="H2" s="46"/>
      <x:c r="I2" s="46"/>
      <x:c r="J2" s="46"/>
      <x:c r="K2" s="1"/>
      <x:c r="L2" s="1"/>
      <x:c r="M2" s="1"/>
      <x:c r="N2" s="1"/>
      <x:c r="O2" s="1"/>
      <x:c r="P2" s="1"/>
    </x:row>
    <x:row r="3">
      <x:c r="A3" s="1" t="str">
        <x:v>Données fictives de démonstration</x:v>
      </x:c>
      <x:c r="B3" s="1"/>
      <x:c r="C3" s="1"/>
      <x:c r="D3" s="1"/>
      <x:c r="E3" s="1"/>
      <x:c r="F3" s="1"/>
      <x:c r="G3" s="1"/>
      <x:c r="H3" s="1"/>
      <x:c r="I3" s="1"/>
      <x:c r="J3" s="1"/>
      <x:c r="K3" s="1"/>
      <x:c r="L3" s="1"/>
      <x:c r="M3" s="1"/>
      <x:c r="N3" s="1"/>
      <x:c r="O3" s="1"/>
      <x:c r="P3" s="1"/>
    </x:row>
    <x:row r="4">
      <x:c r="A4" s="1"/>
      <x:c r="B4" s="1"/>
      <x:c r="C4" s="1"/>
      <x:c r="D4" s="1"/>
      <x:c r="E4" s="1"/>
      <x:c r="F4" s="1"/>
      <x:c r="G4" s="1"/>
      <x:c r="H4" s="1"/>
      <x:c r="I4" s="1"/>
      <x:c r="J4" s="1"/>
      <x:c r="K4" s="1"/>
      <x:c r="L4" s="1"/>
      <x:c r="M4" s="1"/>
      <x:c r="N4" s="1"/>
      <x:c r="O4" s="1"/>
      <x:c r="P4" s="1"/>
    </x:row>
    <x:row r="5" ht="45" customHeight="1">
      <x:c r="A5" s="43" t="str">
        <x:v>ID équipement</x:v>
      </x:c>
      <x:c r="B5" s="43" t="str">
        <x:v>Désignation</x:v>
      </x:c>
      <x:c r="C5" s="43" t="str">
        <x:v>N° série</x:v>
      </x:c>
      <x:c r="D5" s="43" t="str">
        <x:v>État</x:v>
      </x:c>
      <x:c r="E5" s="43" t="str">
        <x:v>Affecté à</x:v>
      </x:c>
      <x:c r="F5" s="43" t="str">
        <x:v>Site</x:v>
      </x:c>
      <x:c r="G5" s="43" t="str">
        <x:v>Date remise</x:v>
      </x:c>
      <x:c r="H5" s="43" t="str">
        <x:v>Retour prévu</x:v>
      </x:c>
      <x:c r="I5" s="43" t="str">
        <x:v>Entretien prévu</x:v>
      </x:c>
      <x:c r="J5" s="43" t="str">
        <x:v>Alerte</x:v>
      </x:c>
      <x:c r="K5" s="1"/>
      <x:c r="L5" s="1"/>
      <x:c r="M5" s="1"/>
      <x:c r="N5" s="1"/>
      <x:c r="O5" s="1"/>
      <x:c r="P5" s="1"/>
    </x:row>
    <x:row r="6" ht="23" customHeight="1">
      <x:c r="A6" s="38" t="str">
        <x:v>EQP001</x:v>
      </x:c>
      <x:c r="B6" s="38" t="str">
        <x:v>Aspirateur démo</x:v>
      </x:c>
      <x:c r="C6" s="38" t="str">
        <x:v>DEMO-001</x:v>
      </x:c>
      <x:c r="D6" s="38" t="str">
        <x:v>Bon</x:v>
      </x:c>
      <x:c r="E6" s="38" t="str">
        <x:v>AG001</x:v>
      </x:c>
      <x:c r="F6" s="38" t="str">
        <x:v>SITE01</x:v>
      </x:c>
      <x:c r="G6" s="50" t="n">
        <x:v>46310</x:v>
      </x:c>
      <x:c r="H6" s="49" t="n">
        <x:v>46320</x:v>
      </x:c>
      <x:c r="I6" s="49" t="n">
        <x:v>46314</x:v>
      </x:c>
      <x:c r="J6" s="47" t="str">
        <x:f>IF(A6="","",IF(AND(I6&lt;&gt;"",I6&lt;Parametres!$B$6),"Entretien en retard",IF(AND(H6&lt;&gt;"",H6&lt;Parametres!$B$6),"Retour en retard","")))</x:f>
        <x:v>Entretien en retard</x:v>
      </x:c>
      <x:c r="K6" s="1"/>
      <x:c r="L6" s="1"/>
      <x:c r="M6" s="1"/>
      <x:c r="N6" s="1"/>
      <x:c r="O6" s="1"/>
      <x:c r="P6" s="1"/>
    </x:row>
    <x:row r="7" ht="23" customHeight="1">
      <x:c r="A7" s="38"/>
      <x:c r="B7" s="38"/>
      <x:c r="C7" s="38"/>
      <x:c r="D7" s="38"/>
      <x:c r="E7" s="38"/>
      <x:c r="F7" s="38"/>
      <x:c r="G7" s="50"/>
      <x:c r="H7" s="49"/>
      <x:c r="I7" s="49"/>
      <x:c r="J7" s="47" t="str">
        <x:f>IF(A7="","",IF(AND(I7&lt;&gt;"",I7&lt;Parametres!$B$6),"Entretien en retard",IF(AND(H7&lt;&gt;"",H7&lt;Parametres!$B$6),"Retour en retard","")))</x:f>
      </x:c>
      <x:c r="K7" s="1"/>
      <x:c r="L7" s="1"/>
      <x:c r="M7" s="1"/>
      <x:c r="N7" s="1"/>
      <x:c r="O7" s="1"/>
      <x:c r="P7" s="1"/>
    </x:row>
    <x:row r="8" ht="23" customHeight="1">
      <x:c r="A8" s="38"/>
      <x:c r="B8" s="38"/>
      <x:c r="C8" s="38"/>
      <x:c r="D8" s="38"/>
      <x:c r="E8" s="38"/>
      <x:c r="F8" s="38"/>
      <x:c r="G8" s="50"/>
      <x:c r="H8" s="49"/>
      <x:c r="I8" s="49"/>
      <x:c r="J8" s="47" t="str">
        <x:f>IF(A8="","",IF(AND(I8&lt;&gt;"",I8&lt;Parametres!$B$6),"Entretien en retard",IF(AND(H8&lt;&gt;"",H8&lt;Parametres!$B$6),"Retour en retard","")))</x:f>
      </x:c>
      <x:c r="K8" s="1"/>
      <x:c r="L8" s="1"/>
      <x:c r="M8" s="1"/>
      <x:c r="N8" s="1"/>
      <x:c r="O8" s="1"/>
      <x:c r="P8" s="1"/>
    </x:row>
    <x:row r="9" ht="23" customHeight="1">
      <x:c r="A9" s="38"/>
      <x:c r="B9" s="38"/>
      <x:c r="C9" s="38"/>
      <x:c r="D9" s="38"/>
      <x:c r="E9" s="38"/>
      <x:c r="F9" s="38"/>
      <x:c r="G9" s="50"/>
      <x:c r="H9" s="49"/>
      <x:c r="I9" s="49"/>
      <x:c r="J9" s="47" t="str">
        <x:f>IF(A9="","",IF(AND(I9&lt;&gt;"",I9&lt;Parametres!$B$6),"Entretien en retard",IF(AND(H9&lt;&gt;"",H9&lt;Parametres!$B$6),"Retour en retard","")))</x:f>
      </x:c>
      <x:c r="K9" s="1"/>
      <x:c r="L9" s="1"/>
      <x:c r="M9" s="1"/>
      <x:c r="N9" s="1"/>
      <x:c r="O9" s="1"/>
      <x:c r="P9" s="1"/>
    </x:row>
    <x:row r="10" ht="23" customHeight="1">
      <x:c r="A10" s="38"/>
      <x:c r="B10" s="38"/>
      <x:c r="C10" s="38"/>
      <x:c r="D10" s="38"/>
      <x:c r="E10" s="38"/>
      <x:c r="F10" s="38"/>
      <x:c r="G10" s="50"/>
      <x:c r="H10" s="49"/>
      <x:c r="I10" s="49"/>
      <x:c r="J10" s="47" t="str">
        <x:f>IF(A10="","",IF(AND(I10&lt;&gt;"",I10&lt;Parametres!$B$6),"Entretien en retard",IF(AND(H10&lt;&gt;"",H10&lt;Parametres!$B$6),"Retour en retard","")))</x:f>
      </x:c>
      <x:c r="K10" s="1"/>
      <x:c r="L10" s="1"/>
      <x:c r="M10" s="1"/>
      <x:c r="N10" s="1"/>
      <x:c r="O10" s="1"/>
      <x:c r="P10" s="1"/>
    </x:row>
    <x:row r="11" ht="23" customHeight="1">
      <x:c r="A11" s="38"/>
      <x:c r="B11" s="38"/>
      <x:c r="C11" s="38"/>
      <x:c r="D11" s="38"/>
      <x:c r="E11" s="38"/>
      <x:c r="F11" s="38"/>
      <x:c r="G11" s="50"/>
      <x:c r="H11" s="49"/>
      <x:c r="I11" s="49"/>
      <x:c r="J11" s="47" t="str">
        <x:f>IF(A11="","",IF(AND(I11&lt;&gt;"",I11&lt;Parametres!$B$6),"Entretien en retard",IF(AND(H11&lt;&gt;"",H11&lt;Parametres!$B$6),"Retour en retard","")))</x:f>
      </x:c>
      <x:c r="K11" s="1"/>
      <x:c r="L11" s="1"/>
      <x:c r="M11" s="1"/>
      <x:c r="N11" s="1"/>
      <x:c r="O11" s="1"/>
      <x:c r="P11" s="1"/>
    </x:row>
    <x:row r="12" ht="23" customHeight="1">
      <x:c r="A12" s="38"/>
      <x:c r="B12" s="38"/>
      <x:c r="C12" s="38"/>
      <x:c r="D12" s="38"/>
      <x:c r="E12" s="38"/>
      <x:c r="F12" s="38"/>
      <x:c r="G12" s="50"/>
      <x:c r="H12" s="49"/>
      <x:c r="I12" s="49"/>
      <x:c r="J12" s="47" t="str">
        <x:f>IF(A12="","",IF(AND(I12&lt;&gt;"",I12&lt;Parametres!$B$6),"Entretien en retard",IF(AND(H12&lt;&gt;"",H12&lt;Parametres!$B$6),"Retour en retard","")))</x:f>
      </x:c>
      <x:c r="K12" s="1"/>
      <x:c r="L12" s="1"/>
      <x:c r="M12" s="1"/>
      <x:c r="N12" s="1"/>
      <x:c r="O12" s="1"/>
      <x:c r="P12" s="1"/>
    </x:row>
    <x:row r="13" ht="23" customHeight="1">
      <x:c r="A13" s="38"/>
      <x:c r="B13" s="38"/>
      <x:c r="C13" s="38"/>
      <x:c r="D13" s="38"/>
      <x:c r="E13" s="38"/>
      <x:c r="F13" s="38"/>
      <x:c r="G13" s="50"/>
      <x:c r="H13" s="49"/>
      <x:c r="I13" s="49"/>
      <x:c r="J13" s="47" t="str">
        <x:f>IF(A13="","",IF(AND(I13&lt;&gt;"",I13&lt;Parametres!$B$6),"Entretien en retard",IF(AND(H13&lt;&gt;"",H13&lt;Parametres!$B$6),"Retour en retard","")))</x:f>
      </x:c>
      <x:c r="K13" s="1"/>
      <x:c r="L13" s="1"/>
      <x:c r="M13" s="1"/>
      <x:c r="N13" s="1"/>
      <x:c r="O13" s="1"/>
      <x:c r="P13" s="1"/>
    </x:row>
    <x:row r="14" ht="23" customHeight="1">
      <x:c r="A14" s="38"/>
      <x:c r="B14" s="38"/>
      <x:c r="C14" s="38"/>
      <x:c r="D14" s="38"/>
      <x:c r="E14" s="38"/>
      <x:c r="F14" s="38"/>
      <x:c r="G14" s="50"/>
      <x:c r="H14" s="49"/>
      <x:c r="I14" s="49"/>
      <x:c r="J14" s="47" t="str">
        <x:f>IF(A14="","",IF(AND(I14&lt;&gt;"",I14&lt;Parametres!$B$6),"Entretien en retard",IF(AND(H14&lt;&gt;"",H14&lt;Parametres!$B$6),"Retour en retard","")))</x:f>
      </x:c>
      <x:c r="K14" s="1"/>
      <x:c r="L14" s="1"/>
      <x:c r="M14" s="1"/>
      <x:c r="N14" s="1"/>
      <x:c r="O14" s="1"/>
      <x:c r="P14" s="1"/>
    </x:row>
    <x:row r="15" ht="23" customHeight="1">
      <x:c r="A15" s="38"/>
      <x:c r="B15" s="38"/>
      <x:c r="C15" s="38"/>
      <x:c r="D15" s="38"/>
      <x:c r="E15" s="38"/>
      <x:c r="F15" s="38"/>
      <x:c r="G15" s="50"/>
      <x:c r="H15" s="49"/>
      <x:c r="I15" s="49"/>
      <x:c r="J15" s="47" t="str">
        <x:f>IF(A15="","",IF(AND(I15&lt;&gt;"",I15&lt;Parametres!$B$6),"Entretien en retard",IF(AND(H15&lt;&gt;"",H15&lt;Parametres!$B$6),"Retour en retard","")))</x:f>
      </x:c>
      <x:c r="K15" s="1"/>
      <x:c r="L15" s="1"/>
      <x:c r="M15" s="1"/>
      <x:c r="N15" s="1"/>
      <x:c r="O15" s="1"/>
      <x:c r="P15" s="1"/>
    </x:row>
    <x:row r="16" ht="23" customHeight="1">
      <x:c r="A16" s="38"/>
      <x:c r="B16" s="38"/>
      <x:c r="C16" s="38"/>
      <x:c r="D16" s="38"/>
      <x:c r="E16" s="38"/>
      <x:c r="F16" s="38"/>
      <x:c r="G16" s="50"/>
      <x:c r="H16" s="49"/>
      <x:c r="I16" s="49"/>
      <x:c r="J16" s="47" t="str">
        <x:f>IF(A16="","",IF(AND(I16&lt;&gt;"",I16&lt;Parametres!$B$6),"Entretien en retard",IF(AND(H16&lt;&gt;"",H16&lt;Parametres!$B$6),"Retour en retard","")))</x:f>
      </x:c>
      <x:c r="K16" s="1"/>
      <x:c r="L16" s="1"/>
      <x:c r="M16" s="1"/>
      <x:c r="N16" s="1"/>
      <x:c r="O16" s="1"/>
      <x:c r="P16" s="1"/>
    </x:row>
    <x:row r="17" ht="23" customHeight="1">
      <x:c r="A17" s="38"/>
      <x:c r="B17" s="38"/>
      <x:c r="C17" s="38"/>
      <x:c r="D17" s="38"/>
      <x:c r="E17" s="38"/>
      <x:c r="F17" s="38"/>
      <x:c r="G17" s="50"/>
      <x:c r="H17" s="49"/>
      <x:c r="I17" s="49"/>
      <x:c r="J17" s="47" t="str">
        <x:f>IF(A17="","",IF(AND(I17&lt;&gt;"",I17&lt;Parametres!$B$6),"Entretien en retard",IF(AND(H17&lt;&gt;"",H17&lt;Parametres!$B$6),"Retour en retard","")))</x:f>
      </x:c>
      <x:c r="K17" s="1"/>
      <x:c r="L17" s="1"/>
      <x:c r="M17" s="1"/>
      <x:c r="N17" s="1"/>
      <x:c r="O17" s="1"/>
      <x:c r="P17" s="1"/>
    </x:row>
    <x:row r="18" ht="23" customHeight="1">
      <x:c r="A18" s="38"/>
      <x:c r="B18" s="38"/>
      <x:c r="C18" s="38"/>
      <x:c r="D18" s="38"/>
      <x:c r="E18" s="38"/>
      <x:c r="F18" s="38"/>
      <x:c r="G18" s="50"/>
      <x:c r="H18" s="49"/>
      <x:c r="I18" s="49"/>
      <x:c r="J18" s="47" t="str">
        <x:f>IF(A18="","",IF(AND(I18&lt;&gt;"",I18&lt;Parametres!$B$6),"Entretien en retard",IF(AND(H18&lt;&gt;"",H18&lt;Parametres!$B$6),"Retour en retard","")))</x:f>
      </x:c>
      <x:c r="K18" s="1"/>
      <x:c r="L18" s="1"/>
      <x:c r="M18" s="1"/>
      <x:c r="N18" s="1"/>
      <x:c r="O18" s="1"/>
      <x:c r="P18" s="1"/>
    </x:row>
    <x:row r="19" ht="23" customHeight="1">
      <x:c r="A19" s="38"/>
      <x:c r="B19" s="38"/>
      <x:c r="C19" s="38"/>
      <x:c r="D19" s="38"/>
      <x:c r="E19" s="38"/>
      <x:c r="F19" s="38"/>
      <x:c r="G19" s="50"/>
      <x:c r="H19" s="49"/>
      <x:c r="I19" s="49"/>
      <x:c r="J19" s="47" t="str">
        <x:f>IF(A19="","",IF(AND(I19&lt;&gt;"",I19&lt;Parametres!$B$6),"Entretien en retard",IF(AND(H19&lt;&gt;"",H19&lt;Parametres!$B$6),"Retour en retard","")))</x:f>
      </x:c>
      <x:c r="K19" s="1"/>
      <x:c r="L19" s="1"/>
      <x:c r="M19" s="1"/>
      <x:c r="N19" s="1"/>
      <x:c r="O19" s="1"/>
      <x:c r="P19" s="1"/>
    </x:row>
    <x:row r="20" ht="23" customHeight="1">
      <x:c r="A20" s="38"/>
      <x:c r="B20" s="38"/>
      <x:c r="C20" s="38"/>
      <x:c r="D20" s="38"/>
      <x:c r="E20" s="38"/>
      <x:c r="F20" s="38"/>
      <x:c r="G20" s="50"/>
      <x:c r="H20" s="49"/>
      <x:c r="I20" s="49"/>
      <x:c r="J20" s="47" t="str">
        <x:f>IF(A20="","",IF(AND(I20&lt;&gt;"",I20&lt;Parametres!$B$6),"Entretien en retard",IF(AND(H20&lt;&gt;"",H20&lt;Parametres!$B$6),"Retour en retard","")))</x:f>
      </x:c>
      <x:c r="K20" s="1"/>
      <x:c r="L20" s="1"/>
      <x:c r="M20" s="1"/>
      <x:c r="N20" s="1"/>
      <x:c r="O20" s="1"/>
      <x:c r="P20" s="1"/>
    </x:row>
    <x:row r="21" ht="23" customHeight="1">
      <x:c r="A21" s="38"/>
      <x:c r="B21" s="38"/>
      <x:c r="C21" s="38"/>
      <x:c r="D21" s="38"/>
      <x:c r="E21" s="38"/>
      <x:c r="F21" s="38"/>
      <x:c r="G21" s="50"/>
      <x:c r="H21" s="49"/>
      <x:c r="I21" s="49"/>
      <x:c r="J21" s="47" t="str">
        <x:f>IF(A21="","",IF(AND(I21&lt;&gt;"",I21&lt;Parametres!$B$6),"Entretien en retard",IF(AND(H21&lt;&gt;"",H21&lt;Parametres!$B$6),"Retour en retard","")))</x:f>
      </x:c>
      <x:c r="K21" s="1"/>
      <x:c r="L21" s="1"/>
      <x:c r="M21" s="1"/>
      <x:c r="N21" s="1"/>
      <x:c r="O21" s="1"/>
      <x:c r="P21" s="1"/>
    </x:row>
    <x:row r="22" ht="23" customHeight="1">
      <x:c r="A22" s="38"/>
      <x:c r="B22" s="38"/>
      <x:c r="C22" s="38"/>
      <x:c r="D22" s="38"/>
      <x:c r="E22" s="38"/>
      <x:c r="F22" s="38"/>
      <x:c r="G22" s="50"/>
      <x:c r="H22" s="49"/>
      <x:c r="I22" s="49"/>
      <x:c r="J22" s="47" t="str">
        <x:f>IF(A22="","",IF(AND(I22&lt;&gt;"",I22&lt;Parametres!$B$6),"Entretien en retard",IF(AND(H22&lt;&gt;"",H22&lt;Parametres!$B$6),"Retour en retard","")))</x:f>
      </x:c>
      <x:c r="K22" s="1"/>
      <x:c r="L22" s="1"/>
      <x:c r="M22" s="1"/>
      <x:c r="N22" s="1"/>
      <x:c r="O22" s="1"/>
      <x:c r="P22" s="1"/>
    </x:row>
    <x:row r="23" ht="23" customHeight="1">
      <x:c r="A23" s="38"/>
      <x:c r="B23" s="38"/>
      <x:c r="C23" s="38"/>
      <x:c r="D23" s="38"/>
      <x:c r="E23" s="38"/>
      <x:c r="F23" s="38"/>
      <x:c r="G23" s="50"/>
      <x:c r="H23" s="49"/>
      <x:c r="I23" s="49"/>
      <x:c r="J23" s="47" t="str">
        <x:f>IF(A23="","",IF(AND(I23&lt;&gt;"",I23&lt;Parametres!$B$6),"Entretien en retard",IF(AND(H23&lt;&gt;"",H23&lt;Parametres!$B$6),"Retour en retard","")))</x:f>
      </x:c>
      <x:c r="K23" s="1"/>
      <x:c r="L23" s="1"/>
      <x:c r="M23" s="1"/>
      <x:c r="N23" s="1"/>
      <x:c r="O23" s="1"/>
      <x:c r="P23" s="1"/>
    </x:row>
    <x:row r="24" ht="23" customHeight="1">
      <x:c r="A24" s="38"/>
      <x:c r="B24" s="38"/>
      <x:c r="C24" s="38"/>
      <x:c r="D24" s="38"/>
      <x:c r="E24" s="38"/>
      <x:c r="F24" s="38"/>
      <x:c r="G24" s="50"/>
      <x:c r="H24" s="49"/>
      <x:c r="I24" s="49"/>
      <x:c r="J24" s="47" t="str">
        <x:f>IF(A24="","",IF(AND(I24&lt;&gt;"",I24&lt;Parametres!$B$6),"Entretien en retard",IF(AND(H24&lt;&gt;"",H24&lt;Parametres!$B$6),"Retour en retard","")))</x:f>
      </x:c>
      <x:c r="K24" s="1"/>
      <x:c r="L24" s="1"/>
      <x:c r="M24" s="1"/>
      <x:c r="N24" s="1"/>
      <x:c r="O24" s="1"/>
      <x:c r="P24" s="1"/>
    </x:row>
    <x:row r="25" ht="23" customHeight="1">
      <x:c r="A25" s="38"/>
      <x:c r="B25" s="38"/>
      <x:c r="C25" s="38"/>
      <x:c r="D25" s="38"/>
      <x:c r="E25" s="38"/>
      <x:c r="F25" s="38"/>
      <x:c r="G25" s="50"/>
      <x:c r="H25" s="49"/>
      <x:c r="I25" s="49"/>
      <x:c r="J25" s="47" t="str">
        <x:f>IF(A25="","",IF(AND(I25&lt;&gt;"",I25&lt;Parametres!$B$6),"Entretien en retard",IF(AND(H25&lt;&gt;"",H25&lt;Parametres!$B$6),"Retour en retard","")))</x:f>
      </x:c>
      <x:c r="K25" s="1"/>
      <x:c r="L25" s="1"/>
      <x:c r="M25" s="1"/>
      <x:c r="N25" s="1"/>
      <x:c r="O25" s="1"/>
      <x:c r="P25" s="1"/>
    </x:row>
    <x:row r="26" ht="23" customHeight="1">
      <x:c r="A26" s="38"/>
      <x:c r="B26" s="38"/>
      <x:c r="C26" s="38"/>
      <x:c r="D26" s="38"/>
      <x:c r="E26" s="38"/>
      <x:c r="F26" s="38"/>
      <x:c r="G26" s="50"/>
      <x:c r="H26" s="49"/>
      <x:c r="I26" s="49"/>
      <x:c r="J26" s="47" t="str">
        <x:f>IF(A26="","",IF(AND(I26&lt;&gt;"",I26&lt;Parametres!$B$6),"Entretien en retard",IF(AND(H26&lt;&gt;"",H26&lt;Parametres!$B$6),"Retour en retard","")))</x:f>
      </x:c>
      <x:c r="K26" s="1"/>
      <x:c r="L26" s="1"/>
      <x:c r="M26" s="1"/>
      <x:c r="N26" s="1"/>
      <x:c r="O26" s="1"/>
      <x:c r="P26" s="1"/>
    </x:row>
    <x:row r="27" ht="23" customHeight="1">
      <x:c r="A27" s="38"/>
      <x:c r="B27" s="38"/>
      <x:c r="C27" s="38"/>
      <x:c r="D27" s="38"/>
      <x:c r="E27" s="38"/>
      <x:c r="F27" s="38"/>
      <x:c r="G27" s="50"/>
      <x:c r="H27" s="49"/>
      <x:c r="I27" s="49"/>
      <x:c r="J27" s="47" t="str">
        <x:f>IF(A27="","",IF(AND(I27&lt;&gt;"",I27&lt;Parametres!$B$6),"Entretien en retard",IF(AND(H27&lt;&gt;"",H27&lt;Parametres!$B$6),"Retour en retard","")))</x:f>
      </x:c>
      <x:c r="K27" s="1"/>
      <x:c r="L27" s="1"/>
      <x:c r="M27" s="1"/>
      <x:c r="N27" s="1"/>
      <x:c r="O27" s="1"/>
      <x:c r="P27" s="1"/>
    </x:row>
    <x:row r="28" ht="23" customHeight="1">
      <x:c r="A28" s="38"/>
      <x:c r="B28" s="38"/>
      <x:c r="C28" s="38"/>
      <x:c r="D28" s="38"/>
      <x:c r="E28" s="38"/>
      <x:c r="F28" s="38"/>
      <x:c r="G28" s="50"/>
      <x:c r="H28" s="49"/>
      <x:c r="I28" s="49"/>
      <x:c r="J28" s="47" t="str">
        <x:f>IF(A28="","",IF(AND(I28&lt;&gt;"",I28&lt;Parametres!$B$6),"Entretien en retard",IF(AND(H28&lt;&gt;"",H28&lt;Parametres!$B$6),"Retour en retard","")))</x:f>
      </x:c>
      <x:c r="K28" s="1"/>
      <x:c r="L28" s="1"/>
      <x:c r="M28" s="1"/>
      <x:c r="N28" s="1"/>
      <x:c r="O28" s="1"/>
      <x:c r="P28" s="1"/>
    </x:row>
    <x:row r="29" ht="23" customHeight="1">
      <x:c r="A29" s="38"/>
      <x:c r="B29" s="38"/>
      <x:c r="C29" s="38"/>
      <x:c r="D29" s="38"/>
      <x:c r="E29" s="38"/>
      <x:c r="F29" s="38"/>
      <x:c r="G29" s="50"/>
      <x:c r="H29" s="49"/>
      <x:c r="I29" s="49"/>
      <x:c r="J29" s="47" t="str">
        <x:f>IF(A29="","",IF(AND(I29&lt;&gt;"",I29&lt;Parametres!$B$6),"Entretien en retard",IF(AND(H29&lt;&gt;"",H29&lt;Parametres!$B$6),"Retour en retard","")))</x:f>
      </x:c>
      <x:c r="K29" s="1"/>
      <x:c r="L29" s="1"/>
      <x:c r="M29" s="1"/>
      <x:c r="N29" s="1"/>
      <x:c r="O29" s="1"/>
      <x:c r="P29" s="1"/>
    </x:row>
    <x:row r="30" ht="23" customHeight="1">
      <x:c r="A30" s="38"/>
      <x:c r="B30" s="38"/>
      <x:c r="C30" s="38"/>
      <x:c r="D30" s="38"/>
      <x:c r="E30" s="38"/>
      <x:c r="F30" s="38"/>
      <x:c r="G30" s="50"/>
      <x:c r="H30" s="49"/>
      <x:c r="I30" s="49"/>
      <x:c r="J30" s="47" t="str">
        <x:f>IF(A30="","",IF(AND(I30&lt;&gt;"",I30&lt;Parametres!$B$6),"Entretien en retard",IF(AND(H30&lt;&gt;"",H30&lt;Parametres!$B$6),"Retour en retard","")))</x:f>
      </x:c>
      <x:c r="K30" s="1"/>
      <x:c r="L30" s="1"/>
      <x:c r="M30" s="1"/>
      <x:c r="N30" s="1"/>
      <x:c r="O30" s="1"/>
      <x:c r="P30" s="1"/>
    </x:row>
    <x:row r="31" ht="23" customHeight="1">
      <x:c r="A31" s="38"/>
      <x:c r="B31" s="38"/>
      <x:c r="C31" s="38"/>
      <x:c r="D31" s="38"/>
      <x:c r="E31" s="38"/>
      <x:c r="F31" s="38"/>
      <x:c r="G31" s="50"/>
      <x:c r="H31" s="49"/>
      <x:c r="I31" s="49"/>
      <x:c r="J31" s="47" t="str">
        <x:f>IF(A31="","",IF(AND(I31&lt;&gt;"",I31&lt;Parametres!$B$6),"Entretien en retard",IF(AND(H31&lt;&gt;"",H31&lt;Parametres!$B$6),"Retour en retard","")))</x:f>
      </x:c>
    </x:row>
    <x:row r="32" ht="23" customHeight="1">
      <x:c r="A32" s="38"/>
      <x:c r="B32" s="38"/>
      <x:c r="C32" s="38"/>
      <x:c r="D32" s="38"/>
      <x:c r="E32" s="38"/>
      <x:c r="F32" s="38"/>
      <x:c r="G32" s="50"/>
      <x:c r="H32" s="49"/>
      <x:c r="I32" s="49"/>
      <x:c r="J32" s="47" t="str">
        <x:f>IF(A32="","",IF(AND(I32&lt;&gt;"",I32&lt;Parametres!$B$6),"Entretien en retard",IF(AND(H32&lt;&gt;"",H32&lt;Parametres!$B$6),"Retour en retard","")))</x:f>
      </x:c>
    </x:row>
    <x:row r="33" ht="23" customHeight="1">
      <x:c r="A33" s="38"/>
      <x:c r="B33" s="38"/>
      <x:c r="C33" s="38"/>
      <x:c r="D33" s="38"/>
      <x:c r="E33" s="38"/>
      <x:c r="F33" s="38"/>
      <x:c r="G33" s="50"/>
      <x:c r="H33" s="49"/>
      <x:c r="I33" s="49"/>
      <x:c r="J33" s="47" t="str">
        <x:f>IF(A33="","",IF(AND(I33&lt;&gt;"",I33&lt;Parametres!$B$6),"Entretien en retard",IF(AND(H33&lt;&gt;"",H33&lt;Parametres!$B$6),"Retour en retard","")))</x:f>
      </x:c>
    </x:row>
    <x:row r="34" ht="23" customHeight="1">
      <x:c r="A34" s="38"/>
      <x:c r="B34" s="38"/>
      <x:c r="C34" s="38"/>
      <x:c r="D34" s="38"/>
      <x:c r="E34" s="38"/>
      <x:c r="F34" s="38"/>
      <x:c r="G34" s="50"/>
      <x:c r="H34" s="49"/>
      <x:c r="I34" s="49"/>
      <x:c r="J34" s="47" t="str">
        <x:f>IF(A34="","",IF(AND(I34&lt;&gt;"",I34&lt;Parametres!$B$6),"Entretien en retard",IF(AND(H34&lt;&gt;"",H34&lt;Parametres!$B$6),"Retour en retard","")))</x:f>
      </x:c>
    </x:row>
    <x:row r="35" ht="23" customHeight="1">
      <x:c r="A35" s="38"/>
      <x:c r="B35" s="38"/>
      <x:c r="C35" s="38"/>
      <x:c r="D35" s="38"/>
      <x:c r="E35" s="38"/>
      <x:c r="F35" s="38"/>
      <x:c r="G35" s="50"/>
      <x:c r="H35" s="49"/>
      <x:c r="I35" s="49"/>
      <x:c r="J35" s="47" t="str">
        <x:f>IF(A35="","",IF(AND(I35&lt;&gt;"",I35&lt;Parametres!$B$6),"Entretien en retard",IF(AND(H35&lt;&gt;"",H35&lt;Parametres!$B$6),"Retour en retard","")))</x:f>
      </x:c>
    </x:row>
    <x:row r="36" ht="23" customHeight="1">
      <x:c r="A36" s="38"/>
      <x:c r="B36" s="38"/>
      <x:c r="C36" s="38"/>
      <x:c r="D36" s="38"/>
      <x:c r="E36" s="38"/>
      <x:c r="F36" s="38"/>
      <x:c r="G36" s="50"/>
      <x:c r="H36" s="49"/>
      <x:c r="I36" s="49"/>
      <x:c r="J36" s="47" t="str">
        <x:f>IF(A36="","",IF(AND(I36&lt;&gt;"",I36&lt;Parametres!$B$6),"Entretien en retard",IF(AND(H36&lt;&gt;"",H36&lt;Parametres!$B$6),"Retour en retard","")))</x:f>
      </x:c>
    </x:row>
    <x:row r="37" ht="23" customHeight="1">
      <x:c r="A37" s="38"/>
      <x:c r="B37" s="38"/>
      <x:c r="C37" s="38"/>
      <x:c r="D37" s="38"/>
      <x:c r="E37" s="38"/>
      <x:c r="F37" s="38"/>
      <x:c r="G37" s="50"/>
      <x:c r="H37" s="49"/>
      <x:c r="I37" s="49"/>
      <x:c r="J37" s="47" t="str">
        <x:f>IF(A37="","",IF(AND(I37&lt;&gt;"",I37&lt;Parametres!$B$6),"Entretien en retard",IF(AND(H37&lt;&gt;"",H37&lt;Parametres!$B$6),"Retour en retard","")))</x:f>
      </x:c>
    </x:row>
    <x:row r="38" ht="23" customHeight="1">
      <x:c r="A38" s="38"/>
      <x:c r="B38" s="38"/>
      <x:c r="C38" s="38"/>
      <x:c r="D38" s="38"/>
      <x:c r="E38" s="38"/>
      <x:c r="F38" s="38"/>
      <x:c r="G38" s="50"/>
      <x:c r="H38" s="49"/>
      <x:c r="I38" s="49"/>
      <x:c r="J38" s="47" t="str">
        <x:f>IF(A38="","",IF(AND(I38&lt;&gt;"",I38&lt;Parametres!$B$6),"Entretien en retard",IF(AND(H38&lt;&gt;"",H38&lt;Parametres!$B$6),"Retour en retard","")))</x:f>
      </x:c>
    </x:row>
    <x:row r="39" ht="23" customHeight="1">
      <x:c r="A39" s="38"/>
      <x:c r="B39" s="38"/>
      <x:c r="C39" s="38"/>
      <x:c r="D39" s="38"/>
      <x:c r="E39" s="38"/>
      <x:c r="F39" s="38"/>
      <x:c r="G39" s="50"/>
      <x:c r="H39" s="49"/>
      <x:c r="I39" s="49"/>
      <x:c r="J39" s="47" t="str">
        <x:f>IF(A39="","",IF(AND(I39&lt;&gt;"",I39&lt;Parametres!$B$6),"Entretien en retard",IF(AND(H39&lt;&gt;"",H39&lt;Parametres!$B$6),"Retour en retard","")))</x:f>
      </x:c>
    </x:row>
    <x:row r="40" ht="23" customHeight="1">
      <x:c r="A40" s="38"/>
      <x:c r="B40" s="38"/>
      <x:c r="C40" s="38"/>
      <x:c r="D40" s="38"/>
      <x:c r="E40" s="38"/>
      <x:c r="F40" s="38"/>
      <x:c r="G40" s="50"/>
      <x:c r="H40" s="49"/>
      <x:c r="I40" s="49"/>
      <x:c r="J40" s="47" t="str">
        <x:f>IF(A40="","",IF(AND(I40&lt;&gt;"",I40&lt;Parametres!$B$6),"Entretien en retard",IF(AND(H40&lt;&gt;"",H40&lt;Parametres!$B$6),"Retour en retard","")))</x:f>
      </x:c>
    </x:row>
    <x:row r="41" ht="23" customHeight="1">
      <x:c r="A41" s="38"/>
      <x:c r="B41" s="38"/>
      <x:c r="C41" s="38"/>
      <x:c r="D41" s="38"/>
      <x:c r="E41" s="38"/>
      <x:c r="F41" s="38"/>
      <x:c r="G41" s="50"/>
      <x:c r="H41" s="49"/>
      <x:c r="I41" s="49"/>
      <x:c r="J41" s="47" t="str">
        <x:f>IF(A41="","",IF(AND(I41&lt;&gt;"",I41&lt;Parametres!$B$6),"Entretien en retard",IF(AND(H41&lt;&gt;"",H41&lt;Parametres!$B$6),"Retour en retard","")))</x:f>
      </x:c>
    </x:row>
    <x:row r="42" ht="23" customHeight="1">
      <x:c r="A42" s="38"/>
      <x:c r="B42" s="38"/>
      <x:c r="C42" s="38"/>
      <x:c r="D42" s="38"/>
      <x:c r="E42" s="38"/>
      <x:c r="F42" s="38"/>
      <x:c r="G42" s="50"/>
      <x:c r="H42" s="49"/>
      <x:c r="I42" s="49"/>
      <x:c r="J42" s="47" t="str">
        <x:f>IF(A42="","",IF(AND(I42&lt;&gt;"",I42&lt;Parametres!$B$6),"Entretien en retard",IF(AND(H42&lt;&gt;"",H42&lt;Parametres!$B$6),"Retour en retard","")))</x:f>
      </x:c>
    </x:row>
    <x:row r="43" ht="23" customHeight="1">
      <x:c r="A43" s="38"/>
      <x:c r="B43" s="38"/>
      <x:c r="C43" s="38"/>
      <x:c r="D43" s="38"/>
      <x:c r="E43" s="38"/>
      <x:c r="F43" s="38"/>
      <x:c r="G43" s="50"/>
      <x:c r="H43" s="49"/>
      <x:c r="I43" s="49"/>
      <x:c r="J43" s="47" t="str">
        <x:f>IF(A43="","",IF(AND(I43&lt;&gt;"",I43&lt;Parametres!$B$6),"Entretien en retard",IF(AND(H43&lt;&gt;"",H43&lt;Parametres!$B$6),"Retour en retard","")))</x:f>
      </x:c>
    </x:row>
    <x:row r="44" ht="23" customHeight="1">
      <x:c r="A44" s="38"/>
      <x:c r="B44" s="38"/>
      <x:c r="C44" s="38"/>
      <x:c r="D44" s="38"/>
      <x:c r="E44" s="38"/>
      <x:c r="F44" s="38"/>
      <x:c r="G44" s="50"/>
      <x:c r="H44" s="49"/>
      <x:c r="I44" s="49"/>
      <x:c r="J44" s="47" t="str">
        <x:f>IF(A44="","",IF(AND(I44&lt;&gt;"",I44&lt;Parametres!$B$6),"Entretien en retard",IF(AND(H44&lt;&gt;"",H44&lt;Parametres!$B$6),"Retour en retard","")))</x:f>
      </x:c>
    </x:row>
    <x:row r="45" ht="23" customHeight="1">
      <x:c r="A45" s="38"/>
      <x:c r="B45" s="38"/>
      <x:c r="C45" s="38"/>
      <x:c r="D45" s="38"/>
      <x:c r="E45" s="38"/>
      <x:c r="F45" s="38"/>
      <x:c r="G45" s="50"/>
      <x:c r="H45" s="49"/>
      <x:c r="I45" s="49"/>
      <x:c r="J45" s="47" t="str">
        <x:f>IF(A45="","",IF(AND(I45&lt;&gt;"",I45&lt;Parametres!$B$6),"Entretien en retard",IF(AND(H45&lt;&gt;"",H45&lt;Parametres!$B$6),"Retour en retard","")))</x:f>
      </x:c>
    </x:row>
    <x:row r="46" ht="23" customHeight="1">
      <x:c r="A46" s="38"/>
      <x:c r="B46" s="38"/>
      <x:c r="C46" s="38"/>
      <x:c r="D46" s="38"/>
      <x:c r="E46" s="38"/>
      <x:c r="F46" s="38"/>
      <x:c r="G46" s="50"/>
      <x:c r="H46" s="49"/>
      <x:c r="I46" s="49"/>
      <x:c r="J46" s="47" t="str">
        <x:f>IF(A46="","",IF(AND(I46&lt;&gt;"",I46&lt;Parametres!$B$6),"Entretien en retard",IF(AND(H46&lt;&gt;"",H46&lt;Parametres!$B$6),"Retour en retard","")))</x:f>
      </x:c>
    </x:row>
    <x:row r="47" ht="23" customHeight="1">
      <x:c r="A47" s="38"/>
      <x:c r="B47" s="38"/>
      <x:c r="C47" s="38"/>
      <x:c r="D47" s="38"/>
      <x:c r="E47" s="38"/>
      <x:c r="F47" s="38"/>
      <x:c r="G47" s="50"/>
      <x:c r="H47" s="49"/>
      <x:c r="I47" s="49"/>
      <x:c r="J47" s="47" t="str">
        <x:f>IF(A47="","",IF(AND(I47&lt;&gt;"",I47&lt;Parametres!$B$6),"Entretien en retard",IF(AND(H47&lt;&gt;"",H47&lt;Parametres!$B$6),"Retour en retard","")))</x:f>
      </x:c>
    </x:row>
    <x:row r="48" ht="23" customHeight="1">
      <x:c r="A48" s="38"/>
      <x:c r="B48" s="38"/>
      <x:c r="C48" s="38"/>
      <x:c r="D48" s="38"/>
      <x:c r="E48" s="38"/>
      <x:c r="F48" s="38"/>
      <x:c r="G48" s="50"/>
      <x:c r="H48" s="49"/>
      <x:c r="I48" s="49"/>
      <x:c r="J48" s="47" t="str">
        <x:f>IF(A48="","",IF(AND(I48&lt;&gt;"",I48&lt;Parametres!$B$6),"Entretien en retard",IF(AND(H48&lt;&gt;"",H48&lt;Parametres!$B$6),"Retour en retard","")))</x:f>
      </x:c>
    </x:row>
    <x:row r="49" ht="23" customHeight="1">
      <x:c r="A49" s="38"/>
      <x:c r="B49" s="38"/>
      <x:c r="C49" s="38"/>
      <x:c r="D49" s="38"/>
      <x:c r="E49" s="38"/>
      <x:c r="F49" s="38"/>
      <x:c r="G49" s="50"/>
      <x:c r="H49" s="49"/>
      <x:c r="I49" s="49"/>
      <x:c r="J49" s="47" t="str">
        <x:f>IF(A49="","",IF(AND(I49&lt;&gt;"",I49&lt;Parametres!$B$6),"Entretien en retard",IF(AND(H49&lt;&gt;"",H49&lt;Parametres!$B$6),"Retour en retard","")))</x:f>
      </x:c>
    </x:row>
    <x:row r="50" ht="23" customHeight="1">
      <x:c r="A50" s="38"/>
      <x:c r="B50" s="38"/>
      <x:c r="C50" s="38"/>
      <x:c r="D50" s="38"/>
      <x:c r="E50" s="38"/>
      <x:c r="F50" s="38"/>
      <x:c r="G50" s="50"/>
      <x:c r="H50" s="49"/>
      <x:c r="I50" s="49"/>
      <x:c r="J50" s="47" t="str">
        <x:f>IF(A50="","",IF(AND(I50&lt;&gt;"",I50&lt;Parametres!$B$6),"Entretien en retard",IF(AND(H50&lt;&gt;"",H50&lt;Parametres!$B$6),"Retour en retard","")))</x:f>
      </x:c>
    </x:row>
    <x:row r="51" ht="23" customHeight="1">
      <x:c r="A51" s="38"/>
      <x:c r="B51" s="38"/>
      <x:c r="C51" s="38"/>
      <x:c r="D51" s="38"/>
      <x:c r="E51" s="38"/>
      <x:c r="F51" s="38"/>
      <x:c r="G51" s="50"/>
      <x:c r="H51" s="49"/>
      <x:c r="I51" s="49"/>
      <x:c r="J51" s="47" t="str">
        <x:f>IF(A51="","",IF(AND(I51&lt;&gt;"",I51&lt;Parametres!$B$6),"Entretien en retard",IF(AND(H51&lt;&gt;"",H51&lt;Parametres!$B$6),"Retour en retard","")))</x:f>
      </x:c>
    </x:row>
    <x:row r="52" ht="23" customHeight="1">
      <x:c r="A52" s="38"/>
      <x:c r="B52" s="38"/>
      <x:c r="C52" s="38"/>
      <x:c r="D52" s="38"/>
      <x:c r="E52" s="38"/>
      <x:c r="F52" s="38"/>
      <x:c r="G52" s="50"/>
      <x:c r="H52" s="49"/>
      <x:c r="I52" s="49"/>
      <x:c r="J52" s="47" t="str">
        <x:f>IF(A52="","",IF(AND(I52&lt;&gt;"",I52&lt;Parametres!$B$6),"Entretien en retard",IF(AND(H52&lt;&gt;"",H52&lt;Parametres!$B$6),"Retour en retard","")))</x:f>
      </x:c>
    </x:row>
    <x:row r="53" ht="23" customHeight="1">
      <x:c r="A53" s="38"/>
      <x:c r="B53" s="38"/>
      <x:c r="C53" s="38"/>
      <x:c r="D53" s="38"/>
      <x:c r="E53" s="38"/>
      <x:c r="F53" s="38"/>
      <x:c r="G53" s="50"/>
      <x:c r="H53" s="49"/>
      <x:c r="I53" s="49"/>
      <x:c r="J53" s="47" t="str">
        <x:f>IF(A53="","",IF(AND(I53&lt;&gt;"",I53&lt;Parametres!$B$6),"Entretien en retard",IF(AND(H53&lt;&gt;"",H53&lt;Parametres!$B$6),"Retour en retard","")))</x:f>
      </x:c>
    </x:row>
    <x:row r="54" ht="23" customHeight="1">
      <x:c r="A54" s="38"/>
      <x:c r="B54" s="38"/>
      <x:c r="C54" s="38"/>
      <x:c r="D54" s="38"/>
      <x:c r="E54" s="38"/>
      <x:c r="F54" s="38"/>
      <x:c r="G54" s="50"/>
      <x:c r="H54" s="49"/>
      <x:c r="I54" s="49"/>
      <x:c r="J54" s="47" t="str">
        <x:f>IF(A54="","",IF(AND(I54&lt;&gt;"",I54&lt;Parametres!$B$6),"Entretien en retard",IF(AND(H54&lt;&gt;"",H54&lt;Parametres!$B$6),"Retour en retard","")))</x:f>
      </x:c>
    </x:row>
    <x:row r="55" ht="23" customHeight="1">
      <x:c r="A55" s="38"/>
      <x:c r="B55" s="38"/>
      <x:c r="C55" s="38"/>
      <x:c r="D55" s="38"/>
      <x:c r="E55" s="38"/>
      <x:c r="F55" s="38"/>
      <x:c r="G55" s="50"/>
      <x:c r="H55" s="49"/>
      <x:c r="I55" s="49"/>
      <x:c r="J55" s="47" t="str">
        <x:f>IF(A55="","",IF(AND(I55&lt;&gt;"",I55&lt;Parametres!$B$6),"Entretien en retard",IF(AND(H55&lt;&gt;"",H55&lt;Parametres!$B$6),"Retour en retard","")))</x:f>
      </x:c>
    </x:row>
    <x:row r="56" ht="23" customHeight="1">
      <x:c r="A56" s="38"/>
      <x:c r="B56" s="38"/>
      <x:c r="C56" s="38"/>
      <x:c r="D56" s="38"/>
      <x:c r="E56" s="38"/>
      <x:c r="F56" s="38"/>
      <x:c r="G56" s="50"/>
      <x:c r="H56" s="49"/>
      <x:c r="I56" s="49"/>
      <x:c r="J56" s="47" t="str">
        <x:f>IF(A56="","",IF(AND(I56&lt;&gt;"",I56&lt;Parametres!$B$6),"Entretien en retard",IF(AND(H56&lt;&gt;"",H56&lt;Parametres!$B$6),"Retour en retard","")))</x:f>
      </x:c>
    </x:row>
    <x:row r="57" ht="23" customHeight="1">
      <x:c r="A57" s="38"/>
      <x:c r="B57" s="38"/>
      <x:c r="C57" s="38"/>
      <x:c r="D57" s="38"/>
      <x:c r="E57" s="38"/>
      <x:c r="F57" s="38"/>
      <x:c r="G57" s="50"/>
      <x:c r="H57" s="49"/>
      <x:c r="I57" s="49"/>
      <x:c r="J57" s="47" t="str">
        <x:f>IF(A57="","",IF(AND(I57&lt;&gt;"",I57&lt;Parametres!$B$6),"Entretien en retard",IF(AND(H57&lt;&gt;"",H57&lt;Parametres!$B$6),"Retour en retard","")))</x:f>
      </x:c>
    </x:row>
    <x:row r="58" ht="23" customHeight="1">
      <x:c r="A58" s="38"/>
      <x:c r="B58" s="38"/>
      <x:c r="C58" s="38"/>
      <x:c r="D58" s="38"/>
      <x:c r="E58" s="38"/>
      <x:c r="F58" s="38"/>
      <x:c r="G58" s="50"/>
      <x:c r="H58" s="49"/>
      <x:c r="I58" s="49"/>
      <x:c r="J58" s="47" t="str">
        <x:f>IF(A58="","",IF(AND(I58&lt;&gt;"",I58&lt;Parametres!$B$6),"Entretien en retard",IF(AND(H58&lt;&gt;"",H58&lt;Parametres!$B$6),"Retour en retard","")))</x:f>
      </x:c>
    </x:row>
    <x:row r="59" ht="23" customHeight="1">
      <x:c r="A59" s="38"/>
      <x:c r="B59" s="38"/>
      <x:c r="C59" s="38"/>
      <x:c r="D59" s="38"/>
      <x:c r="E59" s="38"/>
      <x:c r="F59" s="38"/>
      <x:c r="G59" s="50"/>
      <x:c r="H59" s="49"/>
      <x:c r="I59" s="49"/>
      <x:c r="J59" s="47" t="str">
        <x:f>IF(A59="","",IF(AND(I59&lt;&gt;"",I59&lt;Parametres!$B$6),"Entretien en retard",IF(AND(H59&lt;&gt;"",H59&lt;Parametres!$B$6),"Retour en retard","")))</x:f>
      </x:c>
    </x:row>
    <x:row r="60" ht="23" customHeight="1">
      <x:c r="A60" s="38"/>
      <x:c r="B60" s="38"/>
      <x:c r="C60" s="38"/>
      <x:c r="D60" s="38"/>
      <x:c r="E60" s="38"/>
      <x:c r="F60" s="38"/>
      <x:c r="G60" s="50"/>
      <x:c r="H60" s="49"/>
      <x:c r="I60" s="49"/>
      <x:c r="J60" s="47" t="str">
        <x:f>IF(A60="","",IF(AND(I60&lt;&gt;"",I60&lt;Parametres!$B$6),"Entretien en retard",IF(AND(H60&lt;&gt;"",H60&lt;Parametres!$B$6),"Retour en retard","")))</x:f>
      </x:c>
    </x:row>
    <x:row r="61" ht="23" customHeight="1">
      <x:c r="A61" s="38"/>
      <x:c r="B61" s="38"/>
      <x:c r="C61" s="38"/>
      <x:c r="D61" s="38"/>
      <x:c r="E61" s="38"/>
      <x:c r="F61" s="38"/>
      <x:c r="G61" s="50"/>
      <x:c r="H61" s="49"/>
      <x:c r="I61" s="49"/>
      <x:c r="J61" s="47" t="str">
        <x:f>IF(A61="","",IF(AND(I61&lt;&gt;"",I61&lt;Parametres!$B$6),"Entretien en retard",IF(AND(H61&lt;&gt;"",H61&lt;Parametres!$B$6),"Retour en retard","")))</x:f>
      </x:c>
    </x:row>
    <x:row r="62" ht="23" customHeight="1">
      <x:c r="A62" s="38"/>
      <x:c r="B62" s="38"/>
      <x:c r="C62" s="38"/>
      <x:c r="D62" s="38"/>
      <x:c r="E62" s="38"/>
      <x:c r="F62" s="38"/>
      <x:c r="G62" s="50"/>
      <x:c r="H62" s="49"/>
      <x:c r="I62" s="49"/>
      <x:c r="J62" s="47" t="str">
        <x:f>IF(A62="","",IF(AND(I62&lt;&gt;"",I62&lt;Parametres!$B$6),"Entretien en retard",IF(AND(H62&lt;&gt;"",H62&lt;Parametres!$B$6),"Retour en retard","")))</x:f>
      </x:c>
    </x:row>
    <x:row r="63" ht="23" customHeight="1">
      <x:c r="A63" s="38"/>
      <x:c r="B63" s="38"/>
      <x:c r="C63" s="38"/>
      <x:c r="D63" s="38"/>
      <x:c r="E63" s="38"/>
      <x:c r="F63" s="38"/>
      <x:c r="G63" s="50"/>
      <x:c r="H63" s="49"/>
      <x:c r="I63" s="49"/>
      <x:c r="J63" s="47" t="str">
        <x:f>IF(A63="","",IF(AND(I63&lt;&gt;"",I63&lt;Parametres!$B$6),"Entretien en retard",IF(AND(H63&lt;&gt;"",H63&lt;Parametres!$B$6),"Retour en retard","")))</x:f>
      </x:c>
    </x:row>
    <x:row r="64" ht="23" customHeight="1">
      <x:c r="A64" s="38"/>
      <x:c r="B64" s="38"/>
      <x:c r="C64" s="38"/>
      <x:c r="D64" s="38"/>
      <x:c r="E64" s="38"/>
      <x:c r="F64" s="38"/>
      <x:c r="G64" s="50"/>
      <x:c r="H64" s="49"/>
      <x:c r="I64" s="49"/>
      <x:c r="J64" s="47" t="str">
        <x:f>IF(A64="","",IF(AND(I64&lt;&gt;"",I64&lt;Parametres!$B$6),"Entretien en retard",IF(AND(H64&lt;&gt;"",H64&lt;Parametres!$B$6),"Retour en retard","")))</x:f>
      </x:c>
    </x:row>
    <x:row r="65" ht="23" customHeight="1">
      <x:c r="A65" s="38"/>
      <x:c r="B65" s="38"/>
      <x:c r="C65" s="38"/>
      <x:c r="D65" s="38"/>
      <x:c r="E65" s="38"/>
      <x:c r="F65" s="38"/>
      <x:c r="G65" s="50"/>
      <x:c r="H65" s="49"/>
      <x:c r="I65" s="49"/>
      <x:c r="J65" s="47" t="str">
        <x:f>IF(A65="","",IF(AND(I65&lt;&gt;"",I65&lt;Parametres!$B$6),"Entretien en retard",IF(AND(H65&lt;&gt;"",H65&lt;Parametres!$B$6),"Retour en retard","")))</x:f>
      </x:c>
    </x:row>
    <x:row r="66" ht="23" customHeight="1">
      <x:c r="A66" s="38"/>
      <x:c r="B66" s="38"/>
      <x:c r="C66" s="38"/>
      <x:c r="D66" s="38"/>
      <x:c r="E66" s="38"/>
      <x:c r="F66" s="38"/>
      <x:c r="G66" s="50"/>
      <x:c r="H66" s="49"/>
      <x:c r="I66" s="49"/>
      <x:c r="J66" s="47" t="str">
        <x:f>IF(A66="","",IF(AND(I66&lt;&gt;"",I66&lt;Parametres!$B$6),"Entretien en retard",IF(AND(H66&lt;&gt;"",H66&lt;Parametres!$B$6),"Retour en retard","")))</x:f>
      </x:c>
    </x:row>
    <x:row r="67" ht="23" customHeight="1">
      <x:c r="A67" s="38"/>
      <x:c r="B67" s="38"/>
      <x:c r="C67" s="38"/>
      <x:c r="D67" s="38"/>
      <x:c r="E67" s="38"/>
      <x:c r="F67" s="38"/>
      <x:c r="G67" s="50"/>
      <x:c r="H67" s="49"/>
      <x:c r="I67" s="49"/>
      <x:c r="J67" s="47" t="str">
        <x:f>IF(A67="","",IF(AND(I67&lt;&gt;"",I67&lt;Parametres!$B$6),"Entretien en retard",IF(AND(H67&lt;&gt;"",H67&lt;Parametres!$B$6),"Retour en retard","")))</x:f>
      </x:c>
    </x:row>
    <x:row r="68" ht="23" customHeight="1">
      <x:c r="A68" s="38"/>
      <x:c r="B68" s="38"/>
      <x:c r="C68" s="38"/>
      <x:c r="D68" s="38"/>
      <x:c r="E68" s="38"/>
      <x:c r="F68" s="38"/>
      <x:c r="G68" s="50"/>
      <x:c r="H68" s="49"/>
      <x:c r="I68" s="49"/>
      <x:c r="J68" s="47" t="str">
        <x:f>IF(A68="","",IF(AND(I68&lt;&gt;"",I68&lt;Parametres!$B$6),"Entretien en retard",IF(AND(H68&lt;&gt;"",H68&lt;Parametres!$B$6),"Retour en retard","")))</x:f>
      </x:c>
    </x:row>
    <x:row r="69" ht="23" customHeight="1">
      <x:c r="A69" s="38"/>
      <x:c r="B69" s="38"/>
      <x:c r="C69" s="38"/>
      <x:c r="D69" s="38"/>
      <x:c r="E69" s="38"/>
      <x:c r="F69" s="38"/>
      <x:c r="G69" s="50"/>
      <x:c r="H69" s="49"/>
      <x:c r="I69" s="49"/>
      <x:c r="J69" s="47" t="str">
        <x:f>IF(A69="","",IF(AND(I69&lt;&gt;"",I69&lt;Parametres!$B$6),"Entretien en retard",IF(AND(H69&lt;&gt;"",H69&lt;Parametres!$B$6),"Retour en retard","")))</x:f>
      </x:c>
    </x:row>
    <x:row r="70" ht="23" customHeight="1">
      <x:c r="A70" s="38"/>
      <x:c r="B70" s="38"/>
      <x:c r="C70" s="38"/>
      <x:c r="D70" s="38"/>
      <x:c r="E70" s="38"/>
      <x:c r="F70" s="38"/>
      <x:c r="G70" s="50"/>
      <x:c r="H70" s="49"/>
      <x:c r="I70" s="49"/>
      <x:c r="J70" s="47" t="str">
        <x:f>IF(A70="","",IF(AND(I70&lt;&gt;"",I70&lt;Parametres!$B$6),"Entretien en retard",IF(AND(H70&lt;&gt;"",H70&lt;Parametres!$B$6),"Retour en retard","")))</x:f>
      </x:c>
    </x:row>
    <x:row r="71" ht="23" customHeight="1">
      <x:c r="A71" s="38"/>
      <x:c r="B71" s="38"/>
      <x:c r="C71" s="38"/>
      <x:c r="D71" s="38"/>
      <x:c r="E71" s="38"/>
      <x:c r="F71" s="38"/>
      <x:c r="G71" s="50"/>
      <x:c r="H71" s="49"/>
      <x:c r="I71" s="49"/>
      <x:c r="J71" s="47" t="str">
        <x:f>IF(A71="","",IF(AND(I71&lt;&gt;"",I71&lt;Parametres!$B$6),"Entretien en retard",IF(AND(H71&lt;&gt;"",H71&lt;Parametres!$B$6),"Retour en retard","")))</x:f>
      </x:c>
    </x:row>
    <x:row r="72" ht="23" customHeight="1">
      <x:c r="A72" s="38"/>
      <x:c r="B72" s="38"/>
      <x:c r="C72" s="38"/>
      <x:c r="D72" s="38"/>
      <x:c r="E72" s="38"/>
      <x:c r="F72" s="38"/>
      <x:c r="G72" s="50"/>
      <x:c r="H72" s="49"/>
      <x:c r="I72" s="49"/>
      <x:c r="J72" s="47" t="str">
        <x:f>IF(A72="","",IF(AND(I72&lt;&gt;"",I72&lt;Parametres!$B$6),"Entretien en retard",IF(AND(H72&lt;&gt;"",H72&lt;Parametres!$B$6),"Retour en retard","")))</x:f>
      </x:c>
    </x:row>
    <x:row r="73" ht="23" customHeight="1">
      <x:c r="A73" s="38"/>
      <x:c r="B73" s="38"/>
      <x:c r="C73" s="38"/>
      <x:c r="D73" s="38"/>
      <x:c r="E73" s="38"/>
      <x:c r="F73" s="38"/>
      <x:c r="G73" s="50"/>
      <x:c r="H73" s="49"/>
      <x:c r="I73" s="49"/>
      <x:c r="J73" s="47" t="str">
        <x:f>IF(A73="","",IF(AND(I73&lt;&gt;"",I73&lt;Parametres!$B$6),"Entretien en retard",IF(AND(H73&lt;&gt;"",H73&lt;Parametres!$B$6),"Retour en retard","")))</x:f>
      </x:c>
    </x:row>
    <x:row r="74" ht="23" customHeight="1">
      <x:c r="A74" s="38"/>
      <x:c r="B74" s="38"/>
      <x:c r="C74" s="38"/>
      <x:c r="D74" s="38"/>
      <x:c r="E74" s="38"/>
      <x:c r="F74" s="38"/>
      <x:c r="G74" s="50"/>
      <x:c r="H74" s="49"/>
      <x:c r="I74" s="49"/>
      <x:c r="J74" s="47" t="str">
        <x:f>IF(A74="","",IF(AND(I74&lt;&gt;"",I74&lt;Parametres!$B$6),"Entretien en retard",IF(AND(H74&lt;&gt;"",H74&lt;Parametres!$B$6),"Retour en retard","")))</x:f>
      </x:c>
    </x:row>
    <x:row r="75" ht="23" customHeight="1">
      <x:c r="A75" s="38"/>
      <x:c r="B75" s="38"/>
      <x:c r="C75" s="38"/>
      <x:c r="D75" s="38"/>
      <x:c r="E75" s="38"/>
      <x:c r="F75" s="38"/>
      <x:c r="G75" s="50"/>
      <x:c r="H75" s="49"/>
      <x:c r="I75" s="49"/>
      <x:c r="J75" s="47" t="str">
        <x:f>IF(A75="","",IF(AND(I75&lt;&gt;"",I75&lt;Parametres!$B$6),"Entretien en retard",IF(AND(H75&lt;&gt;"",H75&lt;Parametres!$B$6),"Retour en retard","")))</x:f>
      </x:c>
    </x:row>
    <x:row r="76" ht="23" customHeight="1">
      <x:c r="A76" s="38"/>
      <x:c r="B76" s="38"/>
      <x:c r="C76" s="38"/>
      <x:c r="D76" s="38"/>
      <x:c r="E76" s="38"/>
      <x:c r="F76" s="38"/>
      <x:c r="G76" s="50"/>
      <x:c r="H76" s="49"/>
      <x:c r="I76" s="49"/>
      <x:c r="J76" s="47" t="str">
        <x:f>IF(A76="","",IF(AND(I76&lt;&gt;"",I76&lt;Parametres!$B$6),"Entretien en retard",IF(AND(H76&lt;&gt;"",H76&lt;Parametres!$B$6),"Retour en retard","")))</x:f>
      </x:c>
    </x:row>
    <x:row r="77" ht="23" customHeight="1">
      <x:c r="A77" s="38"/>
      <x:c r="B77" s="38"/>
      <x:c r="C77" s="38"/>
      <x:c r="D77" s="38"/>
      <x:c r="E77" s="38"/>
      <x:c r="F77" s="38"/>
      <x:c r="G77" s="50"/>
      <x:c r="H77" s="49"/>
      <x:c r="I77" s="49"/>
      <x:c r="J77" s="47" t="str">
        <x:f>IF(A77="","",IF(AND(I77&lt;&gt;"",I77&lt;Parametres!$B$6),"Entretien en retard",IF(AND(H77&lt;&gt;"",H77&lt;Parametres!$B$6),"Retour en retard","")))</x:f>
      </x:c>
    </x:row>
    <x:row r="78" ht="23" customHeight="1">
      <x:c r="A78" s="38"/>
      <x:c r="B78" s="38"/>
      <x:c r="C78" s="38"/>
      <x:c r="D78" s="38"/>
      <x:c r="E78" s="38"/>
      <x:c r="F78" s="38"/>
      <x:c r="G78" s="50"/>
      <x:c r="H78" s="49"/>
      <x:c r="I78" s="49"/>
      <x:c r="J78" s="47" t="str">
        <x:f>IF(A78="","",IF(AND(I78&lt;&gt;"",I78&lt;Parametres!$B$6),"Entretien en retard",IF(AND(H78&lt;&gt;"",H78&lt;Parametres!$B$6),"Retour en retard","")))</x:f>
      </x:c>
    </x:row>
    <x:row r="79" ht="23" customHeight="1">
      <x:c r="A79" s="38"/>
      <x:c r="B79" s="38"/>
      <x:c r="C79" s="38"/>
      <x:c r="D79" s="38"/>
      <x:c r="E79" s="38"/>
      <x:c r="F79" s="38"/>
      <x:c r="G79" s="50"/>
      <x:c r="H79" s="49"/>
      <x:c r="I79" s="49"/>
      <x:c r="J79" s="47" t="str">
        <x:f>IF(A79="","",IF(AND(I79&lt;&gt;"",I79&lt;Parametres!$B$6),"Entretien en retard",IF(AND(H79&lt;&gt;"",H79&lt;Parametres!$B$6),"Retour en retard","")))</x:f>
      </x:c>
    </x:row>
    <x:row r="80" ht="23" customHeight="1">
      <x:c r="A80" s="38"/>
      <x:c r="B80" s="38"/>
      <x:c r="C80" s="38"/>
      <x:c r="D80" s="38"/>
      <x:c r="E80" s="38"/>
      <x:c r="F80" s="38"/>
      <x:c r="G80" s="50"/>
      <x:c r="H80" s="49"/>
      <x:c r="I80" s="49"/>
      <x:c r="J80" s="47" t="str">
        <x:f>IF(A80="","",IF(AND(I80&lt;&gt;"",I80&lt;Parametres!$B$6),"Entretien en retard",IF(AND(H80&lt;&gt;"",H80&lt;Parametres!$B$6),"Retour en retard","")))</x:f>
      </x:c>
    </x:row>
    <x:row r="81" ht="23" customHeight="1">
      <x:c r="A81" s="38"/>
      <x:c r="B81" s="38"/>
      <x:c r="C81" s="38"/>
      <x:c r="D81" s="38"/>
      <x:c r="E81" s="38"/>
      <x:c r="F81" s="38"/>
      <x:c r="G81" s="50"/>
      <x:c r="H81" s="49"/>
      <x:c r="I81" s="49"/>
      <x:c r="J81" s="47" t="str">
        <x:f>IF(A81="","",IF(AND(I81&lt;&gt;"",I81&lt;Parametres!$B$6),"Entretien en retard",IF(AND(H81&lt;&gt;"",H81&lt;Parametres!$B$6),"Retour en retard","")))</x:f>
      </x:c>
    </x:row>
    <x:row r="82" ht="23" customHeight="1">
      <x:c r="A82" s="38"/>
      <x:c r="B82" s="38"/>
      <x:c r="C82" s="38"/>
      <x:c r="D82" s="38"/>
      <x:c r="E82" s="38"/>
      <x:c r="F82" s="38"/>
      <x:c r="G82" s="50"/>
      <x:c r="H82" s="49"/>
      <x:c r="I82" s="49"/>
      <x:c r="J82" s="47" t="str">
        <x:f>IF(A82="","",IF(AND(I82&lt;&gt;"",I82&lt;Parametres!$B$6),"Entretien en retard",IF(AND(H82&lt;&gt;"",H82&lt;Parametres!$B$6),"Retour en retard","")))</x:f>
      </x:c>
    </x:row>
    <x:row r="83" ht="23" customHeight="1">
      <x:c r="A83" s="38"/>
      <x:c r="B83" s="38"/>
      <x:c r="C83" s="38"/>
      <x:c r="D83" s="38"/>
      <x:c r="E83" s="38"/>
      <x:c r="F83" s="38"/>
      <x:c r="G83" s="50"/>
      <x:c r="H83" s="49"/>
      <x:c r="I83" s="49"/>
      <x:c r="J83" s="47" t="str">
        <x:f>IF(A83="","",IF(AND(I83&lt;&gt;"",I83&lt;Parametres!$B$6),"Entretien en retard",IF(AND(H83&lt;&gt;"",H83&lt;Parametres!$B$6),"Retour en retard","")))</x:f>
      </x:c>
    </x:row>
    <x:row r="84" ht="23" customHeight="1">
      <x:c r="A84" s="38"/>
      <x:c r="B84" s="38"/>
      <x:c r="C84" s="38"/>
      <x:c r="D84" s="38"/>
      <x:c r="E84" s="38"/>
      <x:c r="F84" s="38"/>
      <x:c r="G84" s="50"/>
      <x:c r="H84" s="49"/>
      <x:c r="I84" s="49"/>
      <x:c r="J84" s="47" t="str">
        <x:f>IF(A84="","",IF(AND(I84&lt;&gt;"",I84&lt;Parametres!$B$6),"Entretien en retard",IF(AND(H84&lt;&gt;"",H84&lt;Parametres!$B$6),"Retour en retard","")))</x:f>
      </x:c>
    </x:row>
    <x:row r="85" ht="23" customHeight="1">
      <x:c r="A85" s="38"/>
      <x:c r="B85" s="38"/>
      <x:c r="C85" s="38"/>
      <x:c r="D85" s="38"/>
      <x:c r="E85" s="38"/>
      <x:c r="F85" s="38"/>
      <x:c r="G85" s="50"/>
      <x:c r="H85" s="49"/>
      <x:c r="I85" s="49"/>
      <x:c r="J85" s="47" t="str">
        <x:f>IF(A85="","",IF(AND(I85&lt;&gt;"",I85&lt;Parametres!$B$6),"Entretien en retard",IF(AND(H85&lt;&gt;"",H85&lt;Parametres!$B$6),"Retour en retard","")))</x:f>
      </x:c>
    </x:row>
    <x:row r="86" ht="23" customHeight="1">
      <x:c r="A86" s="38"/>
      <x:c r="B86" s="38"/>
      <x:c r="C86" s="38"/>
      <x:c r="D86" s="38"/>
      <x:c r="E86" s="38"/>
      <x:c r="F86" s="38"/>
      <x:c r="G86" s="50"/>
      <x:c r="H86" s="49"/>
      <x:c r="I86" s="49"/>
      <x:c r="J86" s="47" t="str">
        <x:f>IF(A86="","",IF(AND(I86&lt;&gt;"",I86&lt;Parametres!$B$6),"Entretien en retard",IF(AND(H86&lt;&gt;"",H86&lt;Parametres!$B$6),"Retour en retard","")))</x:f>
      </x:c>
    </x:row>
    <x:row r="87" ht="23" customHeight="1">
      <x:c r="A87" s="38"/>
      <x:c r="B87" s="38"/>
      <x:c r="C87" s="38"/>
      <x:c r="D87" s="38"/>
      <x:c r="E87" s="38"/>
      <x:c r="F87" s="38"/>
      <x:c r="G87" s="50"/>
      <x:c r="H87" s="49"/>
      <x:c r="I87" s="49"/>
      <x:c r="J87" s="47" t="str">
        <x:f>IF(A87="","",IF(AND(I87&lt;&gt;"",I87&lt;Parametres!$B$6),"Entretien en retard",IF(AND(H87&lt;&gt;"",H87&lt;Parametres!$B$6),"Retour en retard","")))</x:f>
      </x:c>
    </x:row>
    <x:row r="88" ht="23" customHeight="1">
      <x:c r="A88" s="38"/>
      <x:c r="B88" s="38"/>
      <x:c r="C88" s="38"/>
      <x:c r="D88" s="38"/>
      <x:c r="E88" s="38"/>
      <x:c r="F88" s="38"/>
      <x:c r="G88" s="50"/>
      <x:c r="H88" s="49"/>
      <x:c r="I88" s="49"/>
      <x:c r="J88" s="47" t="str">
        <x:f>IF(A88="","",IF(AND(I88&lt;&gt;"",I88&lt;Parametres!$B$6),"Entretien en retard",IF(AND(H88&lt;&gt;"",H88&lt;Parametres!$B$6),"Retour en retard","")))</x:f>
      </x:c>
    </x:row>
    <x:row r="89" ht="23" customHeight="1">
      <x:c r="A89" s="38"/>
      <x:c r="B89" s="38"/>
      <x:c r="C89" s="38"/>
      <x:c r="D89" s="38"/>
      <x:c r="E89" s="38"/>
      <x:c r="F89" s="38"/>
      <x:c r="G89" s="50"/>
      <x:c r="H89" s="49"/>
      <x:c r="I89" s="49"/>
      <x:c r="J89" s="47" t="str">
        <x:f>IF(A89="","",IF(AND(I89&lt;&gt;"",I89&lt;Parametres!$B$6),"Entretien en retard",IF(AND(H89&lt;&gt;"",H89&lt;Parametres!$B$6),"Retour en retard","")))</x:f>
      </x:c>
    </x:row>
    <x:row r="90" ht="23" customHeight="1">
      <x:c r="A90" s="38"/>
      <x:c r="B90" s="38"/>
      <x:c r="C90" s="38"/>
      <x:c r="D90" s="38"/>
      <x:c r="E90" s="38"/>
      <x:c r="F90" s="38"/>
      <x:c r="G90" s="50"/>
      <x:c r="H90" s="49"/>
      <x:c r="I90" s="49"/>
      <x:c r="J90" s="47" t="str">
        <x:f>IF(A90="","",IF(AND(I90&lt;&gt;"",I90&lt;Parametres!$B$6),"Entretien en retard",IF(AND(H90&lt;&gt;"",H90&lt;Parametres!$B$6),"Retour en retard","")))</x:f>
      </x:c>
    </x:row>
    <x:row r="91" ht="23" customHeight="1">
      <x:c r="A91" s="38"/>
      <x:c r="B91" s="38"/>
      <x:c r="C91" s="38"/>
      <x:c r="D91" s="38"/>
      <x:c r="E91" s="38"/>
      <x:c r="F91" s="38"/>
      <x:c r="G91" s="50"/>
      <x:c r="H91" s="49"/>
      <x:c r="I91" s="49"/>
      <x:c r="J91" s="47" t="str">
        <x:f>IF(A91="","",IF(AND(I91&lt;&gt;"",I91&lt;Parametres!$B$6),"Entretien en retard",IF(AND(H91&lt;&gt;"",H91&lt;Parametres!$B$6),"Retour en retard","")))</x:f>
      </x:c>
    </x:row>
    <x:row r="92" ht="23" customHeight="1">
      <x:c r="A92" s="38"/>
      <x:c r="B92" s="38"/>
      <x:c r="C92" s="38"/>
      <x:c r="D92" s="38"/>
      <x:c r="E92" s="38"/>
      <x:c r="F92" s="38"/>
      <x:c r="G92" s="50"/>
      <x:c r="H92" s="49"/>
      <x:c r="I92" s="49"/>
      <x:c r="J92" s="47" t="str">
        <x:f>IF(A92="","",IF(AND(I92&lt;&gt;"",I92&lt;Parametres!$B$6),"Entretien en retard",IF(AND(H92&lt;&gt;"",H92&lt;Parametres!$B$6),"Retour en retard","")))</x:f>
      </x:c>
    </x:row>
    <x:row r="93" ht="23" customHeight="1">
      <x:c r="A93" s="38"/>
      <x:c r="B93" s="38"/>
      <x:c r="C93" s="38"/>
      <x:c r="D93" s="38"/>
      <x:c r="E93" s="38"/>
      <x:c r="F93" s="38"/>
      <x:c r="G93" s="50"/>
      <x:c r="H93" s="49"/>
      <x:c r="I93" s="49"/>
      <x:c r="J93" s="47" t="str">
        <x:f>IF(A93="","",IF(AND(I93&lt;&gt;"",I93&lt;Parametres!$B$6),"Entretien en retard",IF(AND(H93&lt;&gt;"",H93&lt;Parametres!$B$6),"Retour en retard","")))</x:f>
      </x:c>
    </x:row>
    <x:row r="94" ht="23" customHeight="1">
      <x:c r="A94" s="38"/>
      <x:c r="B94" s="38"/>
      <x:c r="C94" s="38"/>
      <x:c r="D94" s="38"/>
      <x:c r="E94" s="38"/>
      <x:c r="F94" s="38"/>
      <x:c r="G94" s="50"/>
      <x:c r="H94" s="49"/>
      <x:c r="I94" s="49"/>
      <x:c r="J94" s="47" t="str">
        <x:f>IF(A94="","",IF(AND(I94&lt;&gt;"",I94&lt;Parametres!$B$6),"Entretien en retard",IF(AND(H94&lt;&gt;"",H94&lt;Parametres!$B$6),"Retour en retard","")))</x:f>
      </x:c>
    </x:row>
    <x:row r="95" ht="23" customHeight="1">
      <x:c r="A95" s="38"/>
      <x:c r="B95" s="38"/>
      <x:c r="C95" s="38"/>
      <x:c r="D95" s="38"/>
      <x:c r="E95" s="38"/>
      <x:c r="F95" s="38"/>
      <x:c r="G95" s="50"/>
      <x:c r="H95" s="49"/>
      <x:c r="I95" s="49"/>
      <x:c r="J95" s="47" t="str">
        <x:f>IF(A95="","",IF(AND(I95&lt;&gt;"",I95&lt;Parametres!$B$6),"Entretien en retard",IF(AND(H95&lt;&gt;"",H95&lt;Parametres!$B$6),"Retour en retard","")))</x:f>
      </x:c>
    </x:row>
    <x:row r="96" ht="23" customHeight="1">
      <x:c r="A96" s="38"/>
      <x:c r="B96" s="38"/>
      <x:c r="C96" s="38"/>
      <x:c r="D96" s="38"/>
      <x:c r="E96" s="38"/>
      <x:c r="F96" s="38"/>
      <x:c r="G96" s="50"/>
      <x:c r="H96" s="49"/>
      <x:c r="I96" s="49"/>
      <x:c r="J96" s="47" t="str">
        <x:f>IF(A96="","",IF(AND(I96&lt;&gt;"",I96&lt;Parametres!$B$6),"Entretien en retard",IF(AND(H96&lt;&gt;"",H96&lt;Parametres!$B$6),"Retour en retard","")))</x:f>
      </x:c>
    </x:row>
    <x:row r="97" ht="23" customHeight="1">
      <x:c r="A97" s="38"/>
      <x:c r="B97" s="38"/>
      <x:c r="C97" s="38"/>
      <x:c r="D97" s="38"/>
      <x:c r="E97" s="38"/>
      <x:c r="F97" s="38"/>
      <x:c r="G97" s="50"/>
      <x:c r="H97" s="49"/>
      <x:c r="I97" s="49"/>
      <x:c r="J97" s="47" t="str">
        <x:f>IF(A97="","",IF(AND(I97&lt;&gt;"",I97&lt;Parametres!$B$6),"Entretien en retard",IF(AND(H97&lt;&gt;"",H97&lt;Parametres!$B$6),"Retour en retard","")))</x:f>
      </x:c>
    </x:row>
    <x:row r="98" ht="23" customHeight="1">
      <x:c r="A98" s="38"/>
      <x:c r="B98" s="38"/>
      <x:c r="C98" s="38"/>
      <x:c r="D98" s="38"/>
      <x:c r="E98" s="38"/>
      <x:c r="F98" s="38"/>
      <x:c r="G98" s="50"/>
      <x:c r="H98" s="49"/>
      <x:c r="I98" s="49"/>
      <x:c r="J98" s="47" t="str">
        <x:f>IF(A98="","",IF(AND(I98&lt;&gt;"",I98&lt;Parametres!$B$6),"Entretien en retard",IF(AND(H98&lt;&gt;"",H98&lt;Parametres!$B$6),"Retour en retard","")))</x:f>
      </x:c>
    </x:row>
    <x:row r="99" ht="23" customHeight="1">
      <x:c r="A99" s="38"/>
      <x:c r="B99" s="38"/>
      <x:c r="C99" s="38"/>
      <x:c r="D99" s="38"/>
      <x:c r="E99" s="38"/>
      <x:c r="F99" s="38"/>
      <x:c r="G99" s="50"/>
      <x:c r="H99" s="49"/>
      <x:c r="I99" s="49"/>
      <x:c r="J99" s="47" t="str">
        <x:f>IF(A99="","",IF(AND(I99&lt;&gt;"",I99&lt;Parametres!$B$6),"Entretien en retard",IF(AND(H99&lt;&gt;"",H99&lt;Parametres!$B$6),"Retour en retard","")))</x:f>
      </x:c>
    </x:row>
    <x:row r="100" ht="23" customHeight="1">
      <x:c r="A100" s="38"/>
      <x:c r="B100" s="38"/>
      <x:c r="C100" s="38"/>
      <x:c r="D100" s="38"/>
      <x:c r="E100" s="38"/>
      <x:c r="F100" s="38"/>
      <x:c r="G100" s="50"/>
      <x:c r="H100" s="49"/>
      <x:c r="I100" s="49"/>
      <x:c r="J100" s="47" t="str">
        <x:f>IF(A100="","",IF(AND(I100&lt;&gt;"",I100&lt;Parametres!$B$6),"Entretien en retard",IF(AND(H100&lt;&gt;"",H100&lt;Parametres!$B$6),"Retour en retard","")))</x:f>
      </x:c>
    </x:row>
    <x:row r="101" ht="23" customHeight="1">
      <x:c r="A101" s="38"/>
      <x:c r="B101" s="38"/>
      <x:c r="C101" s="38"/>
      <x:c r="D101" s="38"/>
      <x:c r="E101" s="38"/>
      <x:c r="F101" s="38"/>
      <x:c r="G101" s="50"/>
      <x:c r="H101" s="49"/>
      <x:c r="I101" s="49"/>
      <x:c r="J101" s="47" t="str">
        <x:f>IF(A101="","",IF(AND(I101&lt;&gt;"",I101&lt;Parametres!$B$6),"Entretien en retard",IF(AND(H101&lt;&gt;"",H101&lt;Parametres!$B$6),"Retour en retard","")))</x:f>
      </x:c>
    </x:row>
    <x:row r="102" ht="23" customHeight="1">
      <x:c r="A102" s="38"/>
      <x:c r="B102" s="38"/>
      <x:c r="C102" s="38"/>
      <x:c r="D102" s="38"/>
      <x:c r="E102" s="38"/>
      <x:c r="F102" s="38"/>
      <x:c r="G102" s="50"/>
      <x:c r="H102" s="49"/>
      <x:c r="I102" s="49"/>
      <x:c r="J102" s="47" t="str">
        <x:f>IF(A102="","",IF(AND(I102&lt;&gt;"",I102&lt;Parametres!$B$6),"Entretien en retard",IF(AND(H102&lt;&gt;"",H102&lt;Parametres!$B$6),"Retour en retard","")))</x:f>
      </x:c>
    </x:row>
    <x:row r="103" ht="23" customHeight="1">
      <x:c r="A103" s="38"/>
      <x:c r="B103" s="38"/>
      <x:c r="C103" s="38"/>
      <x:c r="D103" s="38"/>
      <x:c r="E103" s="38"/>
      <x:c r="F103" s="38"/>
      <x:c r="G103" s="50"/>
      <x:c r="H103" s="49"/>
      <x:c r="I103" s="49"/>
      <x:c r="J103" s="47" t="str">
        <x:f>IF(A103="","",IF(AND(I103&lt;&gt;"",I103&lt;Parametres!$B$6),"Entretien en retard",IF(AND(H103&lt;&gt;"",H103&lt;Parametres!$B$6),"Retour en retard","")))</x:f>
      </x:c>
    </x:row>
    <x:row r="104" ht="23" customHeight="1">
      <x:c r="A104" s="38"/>
      <x:c r="B104" s="38"/>
      <x:c r="C104" s="38"/>
      <x:c r="D104" s="38"/>
      <x:c r="E104" s="38"/>
      <x:c r="F104" s="38"/>
      <x:c r="G104" s="50"/>
      <x:c r="H104" s="49"/>
      <x:c r="I104" s="49"/>
      <x:c r="J104" s="47" t="str">
        <x:f>IF(A104="","",IF(AND(I104&lt;&gt;"",I104&lt;Parametres!$B$6),"Entretien en retard",IF(AND(H104&lt;&gt;"",H104&lt;Parametres!$B$6),"Retour en retard","")))</x:f>
      </x:c>
    </x:row>
    <x:row r="105" ht="23" customHeight="1">
      <x:c r="A105" s="38"/>
      <x:c r="B105" s="38"/>
      <x:c r="C105" s="38"/>
      <x:c r="D105" s="38"/>
      <x:c r="E105" s="38"/>
      <x:c r="F105" s="38"/>
      <x:c r="G105" s="50"/>
      <x:c r="H105" s="49"/>
      <x:c r="I105" s="49"/>
      <x:c r="J105" s="47" t="str">
        <x:f>IF(A105="","",IF(AND(I105&lt;&gt;"",I105&lt;Parametres!$B$6),"Entretien en retard",IF(AND(H105&lt;&gt;"",H105&lt;Parametres!$B$6),"Retour en retard","")))</x:f>
      </x:c>
    </x:row>
    <x:row r="106" ht="23" customHeight="1">
      <x:c r="A106" s="38"/>
      <x:c r="B106" s="38"/>
      <x:c r="C106" s="38"/>
      <x:c r="D106" s="38"/>
      <x:c r="E106" s="38"/>
      <x:c r="F106" s="38"/>
      <x:c r="G106" s="50"/>
      <x:c r="H106" s="49"/>
      <x:c r="I106" s="49"/>
      <x:c r="J106" s="47" t="str">
        <x:f>IF(A106="","",IF(AND(I106&lt;&gt;"",I106&lt;Parametres!$B$6),"Entretien en retard",IF(AND(H106&lt;&gt;"",H106&lt;Parametres!$B$6),"Retour en retard","")))</x:f>
      </x:c>
    </x:row>
    <x:row r="107" ht="23" customHeight="1">
      <x:c r="A107" s="38"/>
      <x:c r="B107" s="38"/>
      <x:c r="C107" s="38"/>
      <x:c r="D107" s="38"/>
      <x:c r="E107" s="38"/>
      <x:c r="F107" s="38"/>
      <x:c r="G107" s="50"/>
      <x:c r="H107" s="49"/>
      <x:c r="I107" s="49"/>
      <x:c r="J107" s="47" t="str">
        <x:f>IF(A107="","",IF(AND(I107&lt;&gt;"",I107&lt;Parametres!$B$6),"Entretien en retard",IF(AND(H107&lt;&gt;"",H107&lt;Parametres!$B$6),"Retour en retard","")))</x:f>
      </x:c>
    </x:row>
    <x:row r="108" ht="23" customHeight="1">
      <x:c r="A108" s="38"/>
      <x:c r="B108" s="38"/>
      <x:c r="C108" s="38"/>
      <x:c r="D108" s="38"/>
      <x:c r="E108" s="38"/>
      <x:c r="F108" s="38"/>
      <x:c r="G108" s="50"/>
      <x:c r="H108" s="49"/>
      <x:c r="I108" s="49"/>
      <x:c r="J108" s="47" t="str">
        <x:f>IF(A108="","",IF(AND(I108&lt;&gt;"",I108&lt;Parametres!$B$6),"Entretien en retard",IF(AND(H108&lt;&gt;"",H108&lt;Parametres!$B$6),"Retour en retard","")))</x:f>
      </x:c>
    </x:row>
    <x:row r="109" ht="23" customHeight="1">
      <x:c r="A109" s="38"/>
      <x:c r="B109" s="38"/>
      <x:c r="C109" s="38"/>
      <x:c r="D109" s="38"/>
      <x:c r="E109" s="38"/>
      <x:c r="F109" s="38"/>
      <x:c r="G109" s="50"/>
      <x:c r="H109" s="49"/>
      <x:c r="I109" s="49"/>
      <x:c r="J109" s="47" t="str">
        <x:f>IF(A109="","",IF(AND(I109&lt;&gt;"",I109&lt;Parametres!$B$6),"Entretien en retard",IF(AND(H109&lt;&gt;"",H109&lt;Parametres!$B$6),"Retour en retard","")))</x:f>
      </x:c>
    </x:row>
    <x:row r="110" ht="23" customHeight="1">
      <x:c r="A110" s="38"/>
      <x:c r="B110" s="38"/>
      <x:c r="C110" s="38"/>
      <x:c r="D110" s="38"/>
      <x:c r="E110" s="38"/>
      <x:c r="F110" s="38"/>
      <x:c r="G110" s="50"/>
      <x:c r="H110" s="49"/>
      <x:c r="I110" s="49"/>
      <x:c r="J110" s="47" t="str">
        <x:f>IF(A110="","",IF(AND(I110&lt;&gt;"",I110&lt;Parametres!$B$6),"Entretien en retard",IF(AND(H110&lt;&gt;"",H110&lt;Parametres!$B$6),"Retour en retard","")))</x:f>
      </x:c>
    </x:row>
    <x:row r="111" ht="23" customHeight="1">
      <x:c r="A111" s="38"/>
      <x:c r="B111" s="38"/>
      <x:c r="C111" s="38"/>
      <x:c r="D111" s="38"/>
      <x:c r="E111" s="38"/>
      <x:c r="F111" s="38"/>
      <x:c r="G111" s="50"/>
      <x:c r="H111" s="49"/>
      <x:c r="I111" s="49"/>
      <x:c r="J111" s="47" t="str">
        <x:f>IF(A111="","",IF(AND(I111&lt;&gt;"",I111&lt;Parametres!$B$6),"Entretien en retard",IF(AND(H111&lt;&gt;"",H111&lt;Parametres!$B$6),"Retour en retard","")))</x:f>
      </x:c>
    </x:row>
    <x:row r="112" ht="23" customHeight="1">
      <x:c r="A112" s="38"/>
      <x:c r="B112" s="38"/>
      <x:c r="C112" s="38"/>
      <x:c r="D112" s="38"/>
      <x:c r="E112" s="38"/>
      <x:c r="F112" s="38"/>
      <x:c r="G112" s="50"/>
      <x:c r="H112" s="49"/>
      <x:c r="I112" s="49"/>
      <x:c r="J112" s="47" t="str">
        <x:f>IF(A112="","",IF(AND(I112&lt;&gt;"",I112&lt;Parametres!$B$6),"Entretien en retard",IF(AND(H112&lt;&gt;"",H112&lt;Parametres!$B$6),"Retour en retard","")))</x:f>
      </x:c>
    </x:row>
    <x:row r="113" ht="23" customHeight="1">
      <x:c r="A113" s="38"/>
      <x:c r="B113" s="38"/>
      <x:c r="C113" s="38"/>
      <x:c r="D113" s="38"/>
      <x:c r="E113" s="38"/>
      <x:c r="F113" s="38"/>
      <x:c r="G113" s="50"/>
      <x:c r="H113" s="49"/>
      <x:c r="I113" s="49"/>
      <x:c r="J113" s="47" t="str">
        <x:f>IF(A113="","",IF(AND(I113&lt;&gt;"",I113&lt;Parametres!$B$6),"Entretien en retard",IF(AND(H113&lt;&gt;"",H113&lt;Parametres!$B$6),"Retour en retard","")))</x:f>
      </x:c>
    </x:row>
    <x:row r="114" ht="23" customHeight="1">
      <x:c r="A114" s="38"/>
      <x:c r="B114" s="38"/>
      <x:c r="C114" s="38"/>
      <x:c r="D114" s="38"/>
      <x:c r="E114" s="38"/>
      <x:c r="F114" s="38"/>
      <x:c r="G114" s="50"/>
      <x:c r="H114" s="49"/>
      <x:c r="I114" s="49"/>
      <x:c r="J114" s="47" t="str">
        <x:f>IF(A114="","",IF(AND(I114&lt;&gt;"",I114&lt;Parametres!$B$6),"Entretien en retard",IF(AND(H114&lt;&gt;"",H114&lt;Parametres!$B$6),"Retour en retard","")))</x:f>
      </x:c>
    </x:row>
    <x:row r="115" ht="23" customHeight="1">
      <x:c r="A115" s="38"/>
      <x:c r="B115" s="38"/>
      <x:c r="C115" s="38"/>
      <x:c r="D115" s="38"/>
      <x:c r="E115" s="38"/>
      <x:c r="F115" s="38"/>
      <x:c r="G115" s="50"/>
      <x:c r="H115" s="49"/>
      <x:c r="I115" s="49"/>
      <x:c r="J115" s="47" t="str">
        <x:f>IF(A115="","",IF(AND(I115&lt;&gt;"",I115&lt;Parametres!$B$6),"Entretien en retard",IF(AND(H115&lt;&gt;"",H115&lt;Parametres!$B$6),"Retour en retard","")))</x:f>
      </x:c>
    </x:row>
    <x:row r="116" ht="23" customHeight="1">
      <x:c r="A116" s="38"/>
      <x:c r="B116" s="38"/>
      <x:c r="C116" s="38"/>
      <x:c r="D116" s="38"/>
      <x:c r="E116" s="38"/>
      <x:c r="F116" s="38"/>
      <x:c r="G116" s="50"/>
      <x:c r="H116" s="49"/>
      <x:c r="I116" s="49"/>
      <x:c r="J116" s="47" t="str">
        <x:f>IF(A116="","",IF(AND(I116&lt;&gt;"",I116&lt;Parametres!$B$6),"Entretien en retard",IF(AND(H116&lt;&gt;"",H116&lt;Parametres!$B$6),"Retour en retard","")))</x:f>
      </x:c>
    </x:row>
    <x:row r="117" ht="23" customHeight="1">
      <x:c r="A117" s="38"/>
      <x:c r="B117" s="38"/>
      <x:c r="C117" s="38"/>
      <x:c r="D117" s="38"/>
      <x:c r="E117" s="38"/>
      <x:c r="F117" s="38"/>
      <x:c r="G117" s="50"/>
      <x:c r="H117" s="49"/>
      <x:c r="I117" s="49"/>
      <x:c r="J117" s="47" t="str">
        <x:f>IF(A117="","",IF(AND(I117&lt;&gt;"",I117&lt;Parametres!$B$6),"Entretien en retard",IF(AND(H117&lt;&gt;"",H117&lt;Parametres!$B$6),"Retour en retard","")))</x:f>
      </x:c>
    </x:row>
    <x:row r="118" ht="23" customHeight="1">
      <x:c r="A118" s="38"/>
      <x:c r="B118" s="38"/>
      <x:c r="C118" s="38"/>
      <x:c r="D118" s="38"/>
      <x:c r="E118" s="38"/>
      <x:c r="F118" s="38"/>
      <x:c r="G118" s="50"/>
      <x:c r="H118" s="49"/>
      <x:c r="I118" s="49"/>
      <x:c r="J118" s="47" t="str">
        <x:f>IF(A118="","",IF(AND(I118&lt;&gt;"",I118&lt;Parametres!$B$6),"Entretien en retard",IF(AND(H118&lt;&gt;"",H118&lt;Parametres!$B$6),"Retour en retard","")))</x:f>
      </x:c>
    </x:row>
    <x:row r="119" ht="23" customHeight="1">
      <x:c r="A119" s="38"/>
      <x:c r="B119" s="38"/>
      <x:c r="C119" s="38"/>
      <x:c r="D119" s="38"/>
      <x:c r="E119" s="38"/>
      <x:c r="F119" s="38"/>
      <x:c r="G119" s="50"/>
      <x:c r="H119" s="49"/>
      <x:c r="I119" s="49"/>
      <x:c r="J119" s="47" t="str">
        <x:f>IF(A119="","",IF(AND(I119&lt;&gt;"",I119&lt;Parametres!$B$6),"Entretien en retard",IF(AND(H119&lt;&gt;"",H119&lt;Parametres!$B$6),"Retour en retard","")))</x:f>
      </x:c>
    </x:row>
    <x:row r="120" ht="23" customHeight="1">
      <x:c r="A120" s="38"/>
      <x:c r="B120" s="38"/>
      <x:c r="C120" s="38"/>
      <x:c r="D120" s="38"/>
      <x:c r="E120" s="38"/>
      <x:c r="F120" s="38"/>
      <x:c r="G120" s="50"/>
      <x:c r="H120" s="49"/>
      <x:c r="I120" s="49"/>
      <x:c r="J120" s="47" t="str">
        <x:f>IF(A120="","",IF(AND(I120&lt;&gt;"",I120&lt;Parametres!$B$6),"Entretien en retard",IF(AND(H120&lt;&gt;"",H120&lt;Parametres!$B$6),"Retour en retard","")))</x:f>
      </x:c>
    </x:row>
    <x:row r="121" ht="23" customHeight="1">
      <x:c r="A121" s="38"/>
      <x:c r="B121" s="38"/>
      <x:c r="C121" s="38"/>
      <x:c r="D121" s="38"/>
      <x:c r="E121" s="38"/>
      <x:c r="F121" s="38"/>
      <x:c r="G121" s="50"/>
      <x:c r="H121" s="49"/>
      <x:c r="I121" s="49"/>
      <x:c r="J121" s="47" t="str">
        <x:f>IF(A121="","",IF(AND(I121&lt;&gt;"",I121&lt;Parametres!$B$6),"Entretien en retard",IF(AND(H121&lt;&gt;"",H121&lt;Parametres!$B$6),"Retour en retard","")))</x:f>
      </x:c>
    </x:row>
    <x:row r="122" ht="23" customHeight="1">
      <x:c r="A122" s="38"/>
      <x:c r="B122" s="38"/>
      <x:c r="C122" s="38"/>
      <x:c r="D122" s="38"/>
      <x:c r="E122" s="38"/>
      <x:c r="F122" s="38"/>
      <x:c r="G122" s="50"/>
      <x:c r="H122" s="49"/>
      <x:c r="I122" s="49"/>
      <x:c r="J122" s="47" t="str">
        <x:f>IF(A122="","",IF(AND(I122&lt;&gt;"",I122&lt;Parametres!$B$6),"Entretien en retard",IF(AND(H122&lt;&gt;"",H122&lt;Parametres!$B$6),"Retour en retard","")))</x:f>
      </x:c>
    </x:row>
    <x:row r="123" ht="23" customHeight="1">
      <x:c r="A123" s="38"/>
      <x:c r="B123" s="38"/>
      <x:c r="C123" s="38"/>
      <x:c r="D123" s="38"/>
      <x:c r="E123" s="38"/>
      <x:c r="F123" s="38"/>
      <x:c r="G123" s="50"/>
      <x:c r="H123" s="49"/>
      <x:c r="I123" s="49"/>
      <x:c r="J123" s="47" t="str">
        <x:f>IF(A123="","",IF(AND(I123&lt;&gt;"",I123&lt;Parametres!$B$6),"Entretien en retard",IF(AND(H123&lt;&gt;"",H123&lt;Parametres!$B$6),"Retour en retard","")))</x:f>
      </x:c>
    </x:row>
    <x:row r="124" ht="23" customHeight="1">
      <x:c r="A124" s="38"/>
      <x:c r="B124" s="38"/>
      <x:c r="C124" s="38"/>
      <x:c r="D124" s="38"/>
      <x:c r="E124" s="38"/>
      <x:c r="F124" s="38"/>
      <x:c r="G124" s="50"/>
      <x:c r="H124" s="49"/>
      <x:c r="I124" s="49"/>
      <x:c r="J124" s="47" t="str">
        <x:f>IF(A124="","",IF(AND(I124&lt;&gt;"",I124&lt;Parametres!$B$6),"Entretien en retard",IF(AND(H124&lt;&gt;"",H124&lt;Parametres!$B$6),"Retour en retard","")))</x:f>
      </x:c>
    </x:row>
    <x:row r="125" ht="23" customHeight="1">
      <x:c r="A125" s="38"/>
      <x:c r="B125" s="38"/>
      <x:c r="C125" s="38"/>
      <x:c r="D125" s="38"/>
      <x:c r="E125" s="38"/>
      <x:c r="F125" s="38"/>
      <x:c r="G125" s="50"/>
      <x:c r="H125" s="49"/>
      <x:c r="I125" s="49"/>
      <x:c r="J125" s="47" t="str">
        <x:f>IF(A125="","",IF(AND(I125&lt;&gt;"",I125&lt;Parametres!$B$6),"Entretien en retard",IF(AND(H125&lt;&gt;"",H125&lt;Parametres!$B$6),"Retour en retard","")))</x:f>
      </x:c>
    </x:row>
    <x:row r="126" ht="23" customHeight="1">
      <x:c r="A126" s="38"/>
      <x:c r="B126" s="38"/>
      <x:c r="C126" s="38"/>
      <x:c r="D126" s="38"/>
      <x:c r="E126" s="38"/>
      <x:c r="F126" s="38"/>
      <x:c r="G126" s="50"/>
      <x:c r="H126" s="49"/>
      <x:c r="I126" s="49"/>
      <x:c r="J126" s="47" t="str">
        <x:f>IF(A126="","",IF(AND(I126&lt;&gt;"",I126&lt;Parametres!$B$6),"Entretien en retard",IF(AND(H126&lt;&gt;"",H126&lt;Parametres!$B$6),"Retour en retard","")))</x:f>
      </x:c>
    </x:row>
    <x:row r="127" ht="23" customHeight="1">
      <x:c r="A127" s="38"/>
      <x:c r="B127" s="38"/>
      <x:c r="C127" s="38"/>
      <x:c r="D127" s="38"/>
      <x:c r="E127" s="38"/>
      <x:c r="F127" s="38"/>
      <x:c r="G127" s="50"/>
      <x:c r="H127" s="49"/>
      <x:c r="I127" s="49"/>
      <x:c r="J127" s="47" t="str">
        <x:f>IF(A127="","",IF(AND(I127&lt;&gt;"",I127&lt;Parametres!$B$6),"Entretien en retard",IF(AND(H127&lt;&gt;"",H127&lt;Parametres!$B$6),"Retour en retard","")))</x:f>
      </x:c>
    </x:row>
    <x:row r="128" ht="23" customHeight="1">
      <x:c r="A128" s="38"/>
      <x:c r="B128" s="38"/>
      <x:c r="C128" s="38"/>
      <x:c r="D128" s="38"/>
      <x:c r="E128" s="38"/>
      <x:c r="F128" s="38"/>
      <x:c r="G128" s="50"/>
      <x:c r="H128" s="49"/>
      <x:c r="I128" s="49"/>
      <x:c r="J128" s="47" t="str">
        <x:f>IF(A128="","",IF(AND(I128&lt;&gt;"",I128&lt;Parametres!$B$6),"Entretien en retard",IF(AND(H128&lt;&gt;"",H128&lt;Parametres!$B$6),"Retour en retard","")))</x:f>
      </x:c>
    </x:row>
    <x:row r="129" ht="23" customHeight="1">
      <x:c r="A129" s="38"/>
      <x:c r="B129" s="38"/>
      <x:c r="C129" s="38"/>
      <x:c r="D129" s="38"/>
      <x:c r="E129" s="38"/>
      <x:c r="F129" s="38"/>
      <x:c r="G129" s="50"/>
      <x:c r="H129" s="49"/>
      <x:c r="I129" s="49"/>
      <x:c r="J129" s="47" t="str">
        <x:f>IF(A129="","",IF(AND(I129&lt;&gt;"",I129&lt;Parametres!$B$6),"Entretien en retard",IF(AND(H129&lt;&gt;"",H129&lt;Parametres!$B$6),"Retour en retard","")))</x:f>
      </x:c>
    </x:row>
    <x:row r="130" ht="23" customHeight="1">
      <x:c r="A130" s="38"/>
      <x:c r="B130" s="38"/>
      <x:c r="C130" s="38"/>
      <x:c r="D130" s="38"/>
      <x:c r="E130" s="38"/>
      <x:c r="F130" s="38"/>
      <x:c r="G130" s="50"/>
      <x:c r="H130" s="49"/>
      <x:c r="I130" s="49"/>
      <x:c r="J130" s="47" t="str">
        <x:f>IF(A130="","",IF(AND(I130&lt;&gt;"",I130&lt;Parametres!$B$6),"Entretien en retard",IF(AND(H130&lt;&gt;"",H130&lt;Parametres!$B$6),"Retour en retard","")))</x:f>
      </x:c>
    </x:row>
    <x:row r="131" ht="23" customHeight="1">
      <x:c r="A131" s="38"/>
      <x:c r="B131" s="38"/>
      <x:c r="C131" s="38"/>
      <x:c r="D131" s="38"/>
      <x:c r="E131" s="38"/>
      <x:c r="F131" s="38"/>
      <x:c r="G131" s="50"/>
      <x:c r="H131" s="49"/>
      <x:c r="I131" s="49"/>
      <x:c r="J131" s="47" t="str">
        <x:f>IF(A131="","",IF(AND(I131&lt;&gt;"",I131&lt;Parametres!$B$6),"Entretien en retard",IF(AND(H131&lt;&gt;"",H131&lt;Parametres!$B$6),"Retour en retard","")))</x:f>
      </x:c>
    </x:row>
    <x:row r="132" ht="23" customHeight="1">
      <x:c r="A132" s="38"/>
      <x:c r="B132" s="38"/>
      <x:c r="C132" s="38"/>
      <x:c r="D132" s="38"/>
      <x:c r="E132" s="38"/>
      <x:c r="F132" s="38"/>
      <x:c r="G132" s="50"/>
      <x:c r="H132" s="49"/>
      <x:c r="I132" s="49"/>
      <x:c r="J132" s="47" t="str">
        <x:f>IF(A132="","",IF(AND(I132&lt;&gt;"",I132&lt;Parametres!$B$6),"Entretien en retard",IF(AND(H132&lt;&gt;"",H132&lt;Parametres!$B$6),"Retour en retard","")))</x:f>
      </x:c>
    </x:row>
    <x:row r="133" ht="23" customHeight="1">
      <x:c r="A133" s="38"/>
      <x:c r="B133" s="38"/>
      <x:c r="C133" s="38"/>
      <x:c r="D133" s="38"/>
      <x:c r="E133" s="38"/>
      <x:c r="F133" s="38"/>
      <x:c r="G133" s="50"/>
      <x:c r="H133" s="49"/>
      <x:c r="I133" s="49"/>
      <x:c r="J133" s="47" t="str">
        <x:f>IF(A133="","",IF(AND(I133&lt;&gt;"",I133&lt;Parametres!$B$6),"Entretien en retard",IF(AND(H133&lt;&gt;"",H133&lt;Parametres!$B$6),"Retour en retard","")))</x:f>
      </x:c>
    </x:row>
    <x:row r="134" ht="23" customHeight="1">
      <x:c r="A134" s="38"/>
      <x:c r="B134" s="38"/>
      <x:c r="C134" s="38"/>
      <x:c r="D134" s="38"/>
      <x:c r="E134" s="38"/>
      <x:c r="F134" s="38"/>
      <x:c r="G134" s="50"/>
      <x:c r="H134" s="49"/>
      <x:c r="I134" s="49"/>
      <x:c r="J134" s="47" t="str">
        <x:f>IF(A134="","",IF(AND(I134&lt;&gt;"",I134&lt;Parametres!$B$6),"Entretien en retard",IF(AND(H134&lt;&gt;"",H134&lt;Parametres!$B$6),"Retour en retard","")))</x:f>
      </x:c>
    </x:row>
    <x:row r="135" ht="23" customHeight="1">
      <x:c r="A135" s="38"/>
      <x:c r="B135" s="38"/>
      <x:c r="C135" s="38"/>
      <x:c r="D135" s="38"/>
      <x:c r="E135" s="38"/>
      <x:c r="F135" s="38"/>
      <x:c r="G135" s="50"/>
      <x:c r="H135" s="49"/>
      <x:c r="I135" s="49"/>
      <x:c r="J135" s="47" t="str">
        <x:f>IF(A135="","",IF(AND(I135&lt;&gt;"",I135&lt;Parametres!$B$6),"Entretien en retard",IF(AND(H135&lt;&gt;"",H135&lt;Parametres!$B$6),"Retour en retard","")))</x:f>
      </x:c>
    </x:row>
    <x:row r="136" ht="23" customHeight="1">
      <x:c r="A136" s="38"/>
      <x:c r="B136" s="38"/>
      <x:c r="C136" s="38"/>
      <x:c r="D136" s="38"/>
      <x:c r="E136" s="38"/>
      <x:c r="F136" s="38"/>
      <x:c r="G136" s="50"/>
      <x:c r="H136" s="49"/>
      <x:c r="I136" s="49"/>
      <x:c r="J136" s="47" t="str">
        <x:f>IF(A136="","",IF(AND(I136&lt;&gt;"",I136&lt;Parametres!$B$6),"Entretien en retard",IF(AND(H136&lt;&gt;"",H136&lt;Parametres!$B$6),"Retour en retard","")))</x:f>
      </x:c>
    </x:row>
    <x:row r="137" ht="23" customHeight="1">
      <x:c r="A137" s="38"/>
      <x:c r="B137" s="38"/>
      <x:c r="C137" s="38"/>
      <x:c r="D137" s="38"/>
      <x:c r="E137" s="38"/>
      <x:c r="F137" s="38"/>
      <x:c r="G137" s="50"/>
      <x:c r="H137" s="49"/>
      <x:c r="I137" s="49"/>
      <x:c r="J137" s="47" t="str">
        <x:f>IF(A137="","",IF(AND(I137&lt;&gt;"",I137&lt;Parametres!$B$6),"Entretien en retard",IF(AND(H137&lt;&gt;"",H137&lt;Parametres!$B$6),"Retour en retard","")))</x:f>
      </x:c>
    </x:row>
    <x:row r="138" ht="23" customHeight="1">
      <x:c r="A138" s="38"/>
      <x:c r="B138" s="38"/>
      <x:c r="C138" s="38"/>
      <x:c r="D138" s="38"/>
      <x:c r="E138" s="38"/>
      <x:c r="F138" s="38"/>
      <x:c r="G138" s="50"/>
      <x:c r="H138" s="49"/>
      <x:c r="I138" s="49"/>
      <x:c r="J138" s="47" t="str">
        <x:f>IF(A138="","",IF(AND(I138&lt;&gt;"",I138&lt;Parametres!$B$6),"Entretien en retard",IF(AND(H138&lt;&gt;"",H138&lt;Parametres!$B$6),"Retour en retard","")))</x:f>
      </x:c>
    </x:row>
    <x:row r="139" ht="23" customHeight="1">
      <x:c r="A139" s="38"/>
      <x:c r="B139" s="38"/>
      <x:c r="C139" s="38"/>
      <x:c r="D139" s="38"/>
      <x:c r="E139" s="38"/>
      <x:c r="F139" s="38"/>
      <x:c r="G139" s="50"/>
      <x:c r="H139" s="49"/>
      <x:c r="I139" s="49"/>
      <x:c r="J139" s="47" t="str">
        <x:f>IF(A139="","",IF(AND(I139&lt;&gt;"",I139&lt;Parametres!$B$6),"Entretien en retard",IF(AND(H139&lt;&gt;"",H139&lt;Parametres!$B$6),"Retour en retard","")))</x:f>
      </x:c>
    </x:row>
    <x:row r="140" ht="23" customHeight="1">
      <x:c r="A140" s="38"/>
      <x:c r="B140" s="38"/>
      <x:c r="C140" s="38"/>
      <x:c r="D140" s="38"/>
      <x:c r="E140" s="38"/>
      <x:c r="F140" s="38"/>
      <x:c r="G140" s="50"/>
      <x:c r="H140" s="49"/>
      <x:c r="I140" s="49"/>
      <x:c r="J140" s="47" t="str">
        <x:f>IF(A140="","",IF(AND(I140&lt;&gt;"",I140&lt;Parametres!$B$6),"Entretien en retard",IF(AND(H140&lt;&gt;"",H140&lt;Parametres!$B$6),"Retour en retard","")))</x:f>
      </x:c>
    </x:row>
    <x:row r="141" ht="23" customHeight="1">
      <x:c r="A141" s="38"/>
      <x:c r="B141" s="38"/>
      <x:c r="C141" s="38"/>
      <x:c r="D141" s="38"/>
      <x:c r="E141" s="38"/>
      <x:c r="F141" s="38"/>
      <x:c r="G141" s="50"/>
      <x:c r="H141" s="49"/>
      <x:c r="I141" s="49"/>
      <x:c r="J141" s="47" t="str">
        <x:f>IF(A141="","",IF(AND(I141&lt;&gt;"",I141&lt;Parametres!$B$6),"Entretien en retard",IF(AND(H141&lt;&gt;"",H141&lt;Parametres!$B$6),"Retour en retard","")))</x:f>
      </x:c>
    </x:row>
    <x:row r="142" ht="23" customHeight="1">
      <x:c r="A142" s="38"/>
      <x:c r="B142" s="38"/>
      <x:c r="C142" s="38"/>
      <x:c r="D142" s="38"/>
      <x:c r="E142" s="38"/>
      <x:c r="F142" s="38"/>
      <x:c r="G142" s="50"/>
      <x:c r="H142" s="49"/>
      <x:c r="I142" s="49"/>
      <x:c r="J142" s="47" t="str">
        <x:f>IF(A142="","",IF(AND(I142&lt;&gt;"",I142&lt;Parametres!$B$6),"Entretien en retard",IF(AND(H142&lt;&gt;"",H142&lt;Parametres!$B$6),"Retour en retard","")))</x:f>
      </x:c>
    </x:row>
    <x:row r="143" ht="23" customHeight="1">
      <x:c r="A143" s="38"/>
      <x:c r="B143" s="38"/>
      <x:c r="C143" s="38"/>
      <x:c r="D143" s="38"/>
      <x:c r="E143" s="38"/>
      <x:c r="F143" s="38"/>
      <x:c r="G143" s="50"/>
      <x:c r="H143" s="49"/>
      <x:c r="I143" s="49"/>
      <x:c r="J143" s="47" t="str">
        <x:f>IF(A143="","",IF(AND(I143&lt;&gt;"",I143&lt;Parametres!$B$6),"Entretien en retard",IF(AND(H143&lt;&gt;"",H143&lt;Parametres!$B$6),"Retour en retard","")))</x:f>
      </x:c>
    </x:row>
    <x:row r="144" ht="23" customHeight="1">
      <x:c r="A144" s="38"/>
      <x:c r="B144" s="38"/>
      <x:c r="C144" s="38"/>
      <x:c r="D144" s="38"/>
      <x:c r="E144" s="38"/>
      <x:c r="F144" s="38"/>
      <x:c r="G144" s="50"/>
      <x:c r="H144" s="49"/>
      <x:c r="I144" s="49"/>
      <x:c r="J144" s="47" t="str">
        <x:f>IF(A144="","",IF(AND(I144&lt;&gt;"",I144&lt;Parametres!$B$6),"Entretien en retard",IF(AND(H144&lt;&gt;"",H144&lt;Parametres!$B$6),"Retour en retard","")))</x:f>
      </x:c>
    </x:row>
    <x:row r="145" ht="23" customHeight="1">
      <x:c r="A145" s="38"/>
      <x:c r="B145" s="38"/>
      <x:c r="C145" s="38"/>
      <x:c r="D145" s="38"/>
      <x:c r="E145" s="38"/>
      <x:c r="F145" s="38"/>
      <x:c r="G145" s="50"/>
      <x:c r="H145" s="49"/>
      <x:c r="I145" s="49"/>
      <x:c r="J145" s="47" t="str">
        <x:f>IF(A145="","",IF(AND(I145&lt;&gt;"",I145&lt;Parametres!$B$6),"Entretien en retard",IF(AND(H145&lt;&gt;"",H145&lt;Parametres!$B$6),"Retour en retard","")))</x:f>
      </x:c>
    </x:row>
    <x:row r="146" ht="23" customHeight="1">
      <x:c r="A146" s="38"/>
      <x:c r="B146" s="38"/>
      <x:c r="C146" s="38"/>
      <x:c r="D146" s="38"/>
      <x:c r="E146" s="38"/>
      <x:c r="F146" s="38"/>
      <x:c r="G146" s="50"/>
      <x:c r="H146" s="49"/>
      <x:c r="I146" s="49"/>
      <x:c r="J146" s="47" t="str">
        <x:f>IF(A146="","",IF(AND(I146&lt;&gt;"",I146&lt;Parametres!$B$6),"Entretien en retard",IF(AND(H146&lt;&gt;"",H146&lt;Parametres!$B$6),"Retour en retard","")))</x:f>
      </x:c>
    </x:row>
    <x:row r="147" ht="23" customHeight="1">
      <x:c r="A147" s="38"/>
      <x:c r="B147" s="38"/>
      <x:c r="C147" s="38"/>
      <x:c r="D147" s="38"/>
      <x:c r="E147" s="38"/>
      <x:c r="F147" s="38"/>
      <x:c r="G147" s="50"/>
      <x:c r="H147" s="49"/>
      <x:c r="I147" s="49"/>
      <x:c r="J147" s="47" t="str">
        <x:f>IF(A147="","",IF(AND(I147&lt;&gt;"",I147&lt;Parametres!$B$6),"Entretien en retard",IF(AND(H147&lt;&gt;"",H147&lt;Parametres!$B$6),"Retour en retard","")))</x:f>
      </x:c>
    </x:row>
    <x:row r="148" ht="23" customHeight="1">
      <x:c r="A148" s="38"/>
      <x:c r="B148" s="38"/>
      <x:c r="C148" s="38"/>
      <x:c r="D148" s="38"/>
      <x:c r="E148" s="38"/>
      <x:c r="F148" s="38"/>
      <x:c r="G148" s="50"/>
      <x:c r="H148" s="49"/>
      <x:c r="I148" s="49"/>
      <x:c r="J148" s="47" t="str">
        <x:f>IF(A148="","",IF(AND(I148&lt;&gt;"",I148&lt;Parametres!$B$6),"Entretien en retard",IF(AND(H148&lt;&gt;"",H148&lt;Parametres!$B$6),"Retour en retard","")))</x:f>
      </x:c>
    </x:row>
    <x:row r="149" ht="23" customHeight="1">
      <x:c r="A149" s="38"/>
      <x:c r="B149" s="38"/>
      <x:c r="C149" s="38"/>
      <x:c r="D149" s="38"/>
      <x:c r="E149" s="38"/>
      <x:c r="F149" s="38"/>
      <x:c r="G149" s="50"/>
      <x:c r="H149" s="49"/>
      <x:c r="I149" s="49"/>
      <x:c r="J149" s="47" t="str">
        <x:f>IF(A149="","",IF(AND(I149&lt;&gt;"",I149&lt;Parametres!$B$6),"Entretien en retard",IF(AND(H149&lt;&gt;"",H149&lt;Parametres!$B$6),"Retour en retard","")))</x:f>
      </x:c>
    </x:row>
    <x:row r="150" ht="23" customHeight="1">
      <x:c r="A150" s="38"/>
      <x:c r="B150" s="38"/>
      <x:c r="C150" s="38"/>
      <x:c r="D150" s="38"/>
      <x:c r="E150" s="38"/>
      <x:c r="F150" s="38"/>
      <x:c r="G150" s="50"/>
      <x:c r="H150" s="49"/>
      <x:c r="I150" s="49"/>
      <x:c r="J150" s="47" t="str">
        <x:f>IF(A150="","",IF(AND(I150&lt;&gt;"",I150&lt;Parametres!$B$6),"Entretien en retard",IF(AND(H150&lt;&gt;"",H150&lt;Parametres!$B$6),"Retour en retard","")))</x:f>
      </x:c>
    </x:row>
    <x:row r="151" ht="23" customHeight="1">
      <x:c r="A151" s="38"/>
      <x:c r="B151" s="38"/>
      <x:c r="C151" s="38"/>
      <x:c r="D151" s="38"/>
      <x:c r="E151" s="38"/>
      <x:c r="F151" s="38"/>
      <x:c r="G151" s="50"/>
      <x:c r="H151" s="49"/>
      <x:c r="I151" s="49"/>
      <x:c r="J151" s="47" t="str">
        <x:f>IF(A151="","",IF(AND(I151&lt;&gt;"",I151&lt;Parametres!$B$6),"Entretien en retard",IF(AND(H151&lt;&gt;"",H151&lt;Parametres!$B$6),"Retour en retard","")))</x:f>
      </x:c>
    </x:row>
    <x:row r="152" ht="23" customHeight="1">
      <x:c r="A152" s="38"/>
      <x:c r="B152" s="38"/>
      <x:c r="C152" s="38"/>
      <x:c r="D152" s="38"/>
      <x:c r="E152" s="38"/>
      <x:c r="F152" s="38"/>
      <x:c r="G152" s="50"/>
      <x:c r="H152" s="49"/>
      <x:c r="I152" s="49"/>
      <x:c r="J152" s="47" t="str">
        <x:f>IF(A152="","",IF(AND(I152&lt;&gt;"",I152&lt;Parametres!$B$6),"Entretien en retard",IF(AND(H152&lt;&gt;"",H152&lt;Parametres!$B$6),"Retour en retard","")))</x:f>
      </x:c>
    </x:row>
    <x:row r="153" ht="23" customHeight="1">
      <x:c r="A153" s="38"/>
      <x:c r="B153" s="38"/>
      <x:c r="C153" s="38"/>
      <x:c r="D153" s="38"/>
      <x:c r="E153" s="38"/>
      <x:c r="F153" s="38"/>
      <x:c r="G153" s="50"/>
      <x:c r="H153" s="49"/>
      <x:c r="I153" s="49"/>
      <x:c r="J153" s="47" t="str">
        <x:f>IF(A153="","",IF(AND(I153&lt;&gt;"",I153&lt;Parametres!$B$6),"Entretien en retard",IF(AND(H153&lt;&gt;"",H153&lt;Parametres!$B$6),"Retour en retard","")))</x:f>
      </x:c>
    </x:row>
    <x:row r="154" ht="23" customHeight="1">
      <x:c r="A154" s="38"/>
      <x:c r="B154" s="38"/>
      <x:c r="C154" s="38"/>
      <x:c r="D154" s="38"/>
      <x:c r="E154" s="38"/>
      <x:c r="F154" s="38"/>
      <x:c r="G154" s="50"/>
      <x:c r="H154" s="49"/>
      <x:c r="I154" s="49"/>
      <x:c r="J154" s="47" t="str">
        <x:f>IF(A154="","",IF(AND(I154&lt;&gt;"",I154&lt;Parametres!$B$6),"Entretien en retard",IF(AND(H154&lt;&gt;"",H154&lt;Parametres!$B$6),"Retour en retard","")))</x:f>
      </x:c>
    </x:row>
    <x:row r="155" ht="23" customHeight="1">
      <x:c r="A155" s="38"/>
      <x:c r="B155" s="38"/>
      <x:c r="C155" s="38"/>
      <x:c r="D155" s="38"/>
      <x:c r="E155" s="38"/>
      <x:c r="F155" s="38"/>
      <x:c r="G155" s="50"/>
      <x:c r="H155" s="49"/>
      <x:c r="I155" s="49"/>
      <x:c r="J155" s="47" t="str">
        <x:f>IF(A155="","",IF(AND(I155&lt;&gt;"",I155&lt;Parametres!$B$6),"Entretien en retard",IF(AND(H155&lt;&gt;"",H155&lt;Parametres!$B$6),"Retour en retard","")))</x:f>
      </x:c>
    </x:row>
    <x:row r="156" ht="23" customHeight="1">
      <x:c r="A156" s="38"/>
      <x:c r="B156" s="38"/>
      <x:c r="C156" s="38"/>
      <x:c r="D156" s="38"/>
      <x:c r="E156" s="38"/>
      <x:c r="F156" s="38"/>
      <x:c r="G156" s="50"/>
      <x:c r="H156" s="49"/>
      <x:c r="I156" s="49"/>
      <x:c r="J156" s="47" t="str">
        <x:f>IF(A156="","",IF(AND(I156&lt;&gt;"",I156&lt;Parametres!$B$6),"Entretien en retard",IF(AND(H156&lt;&gt;"",H156&lt;Parametres!$B$6),"Retour en retard","")))</x:f>
      </x:c>
    </x:row>
    <x:row r="157" ht="23" customHeight="1">
      <x:c r="A157" s="38"/>
      <x:c r="B157" s="38"/>
      <x:c r="C157" s="38"/>
      <x:c r="D157" s="38"/>
      <x:c r="E157" s="38"/>
      <x:c r="F157" s="38"/>
      <x:c r="G157" s="50"/>
      <x:c r="H157" s="49"/>
      <x:c r="I157" s="49"/>
      <x:c r="J157" s="47" t="str">
        <x:f>IF(A157="","",IF(AND(I157&lt;&gt;"",I157&lt;Parametres!$B$6),"Entretien en retard",IF(AND(H157&lt;&gt;"",H157&lt;Parametres!$B$6),"Retour en retard","")))</x:f>
      </x:c>
    </x:row>
    <x:row r="158" ht="23" customHeight="1">
      <x:c r="A158" s="38"/>
      <x:c r="B158" s="38"/>
      <x:c r="C158" s="38"/>
      <x:c r="D158" s="38"/>
      <x:c r="E158" s="38"/>
      <x:c r="F158" s="38"/>
      <x:c r="G158" s="50"/>
      <x:c r="H158" s="49"/>
      <x:c r="I158" s="49"/>
      <x:c r="J158" s="47" t="str">
        <x:f>IF(A158="","",IF(AND(I158&lt;&gt;"",I158&lt;Parametres!$B$6),"Entretien en retard",IF(AND(H158&lt;&gt;"",H158&lt;Parametres!$B$6),"Retour en retard","")))</x:f>
      </x:c>
    </x:row>
    <x:row r="159" ht="23" customHeight="1">
      <x:c r="A159" s="38"/>
      <x:c r="B159" s="38"/>
      <x:c r="C159" s="38"/>
      <x:c r="D159" s="38"/>
      <x:c r="E159" s="38"/>
      <x:c r="F159" s="38"/>
      <x:c r="G159" s="50"/>
      <x:c r="H159" s="49"/>
      <x:c r="I159" s="49"/>
      <x:c r="J159" s="47" t="str">
        <x:f>IF(A159="","",IF(AND(I159&lt;&gt;"",I159&lt;Parametres!$B$6),"Entretien en retard",IF(AND(H159&lt;&gt;"",H159&lt;Parametres!$B$6),"Retour en retard","")))</x:f>
      </x:c>
    </x:row>
    <x:row r="160" ht="23" customHeight="1">
      <x:c r="A160" s="38"/>
      <x:c r="B160" s="38"/>
      <x:c r="C160" s="38"/>
      <x:c r="D160" s="38"/>
      <x:c r="E160" s="38"/>
      <x:c r="F160" s="38"/>
      <x:c r="G160" s="50"/>
      <x:c r="H160" s="49"/>
      <x:c r="I160" s="49"/>
      <x:c r="J160" s="47" t="str">
        <x:f>IF(A160="","",IF(AND(I160&lt;&gt;"",I160&lt;Parametres!$B$6),"Entretien en retard",IF(AND(H160&lt;&gt;"",H160&lt;Parametres!$B$6),"Retour en retard","")))</x:f>
      </x:c>
    </x:row>
    <x:row r="161" ht="23" customHeight="1">
      <x:c r="A161" s="38"/>
      <x:c r="B161" s="38"/>
      <x:c r="C161" s="38"/>
      <x:c r="D161" s="38"/>
      <x:c r="E161" s="38"/>
      <x:c r="F161" s="38"/>
      <x:c r="G161" s="50"/>
      <x:c r="H161" s="49"/>
      <x:c r="I161" s="49"/>
      <x:c r="J161" s="47" t="str">
        <x:f>IF(A161="","",IF(AND(I161&lt;&gt;"",I161&lt;Parametres!$B$6),"Entretien en retard",IF(AND(H161&lt;&gt;"",H161&lt;Parametres!$B$6),"Retour en retard","")))</x:f>
      </x:c>
    </x:row>
    <x:row r="162" ht="23" customHeight="1">
      <x:c r="A162" s="38"/>
      <x:c r="B162" s="38"/>
      <x:c r="C162" s="38"/>
      <x:c r="D162" s="38"/>
      <x:c r="E162" s="38"/>
      <x:c r="F162" s="38"/>
      <x:c r="G162" s="50"/>
      <x:c r="H162" s="49"/>
      <x:c r="I162" s="49"/>
      <x:c r="J162" s="47" t="str">
        <x:f>IF(A162="","",IF(AND(I162&lt;&gt;"",I162&lt;Parametres!$B$6),"Entretien en retard",IF(AND(H162&lt;&gt;"",H162&lt;Parametres!$B$6),"Retour en retard","")))</x:f>
      </x:c>
    </x:row>
    <x:row r="163" ht="23" customHeight="1">
      <x:c r="A163" s="38"/>
      <x:c r="B163" s="38"/>
      <x:c r="C163" s="38"/>
      <x:c r="D163" s="38"/>
      <x:c r="E163" s="38"/>
      <x:c r="F163" s="38"/>
      <x:c r="G163" s="50"/>
      <x:c r="H163" s="49"/>
      <x:c r="I163" s="49"/>
      <x:c r="J163" s="47" t="str">
        <x:f>IF(A163="","",IF(AND(I163&lt;&gt;"",I163&lt;Parametres!$B$6),"Entretien en retard",IF(AND(H163&lt;&gt;"",H163&lt;Parametres!$B$6),"Retour en retard","")))</x:f>
      </x:c>
    </x:row>
    <x:row r="164" ht="23" customHeight="1">
      <x:c r="A164" s="38"/>
      <x:c r="B164" s="38"/>
      <x:c r="C164" s="38"/>
      <x:c r="D164" s="38"/>
      <x:c r="E164" s="38"/>
      <x:c r="F164" s="38"/>
      <x:c r="G164" s="50"/>
      <x:c r="H164" s="49"/>
      <x:c r="I164" s="49"/>
      <x:c r="J164" s="47" t="str">
        <x:f>IF(A164="","",IF(AND(I164&lt;&gt;"",I164&lt;Parametres!$B$6),"Entretien en retard",IF(AND(H164&lt;&gt;"",H164&lt;Parametres!$B$6),"Retour en retard","")))</x:f>
      </x:c>
    </x:row>
    <x:row r="165" ht="23" customHeight="1">
      <x:c r="A165" s="38"/>
      <x:c r="B165" s="38"/>
      <x:c r="C165" s="38"/>
      <x:c r="D165" s="38"/>
      <x:c r="E165" s="38"/>
      <x:c r="F165" s="38"/>
      <x:c r="G165" s="50"/>
      <x:c r="H165" s="49"/>
      <x:c r="I165" s="49"/>
      <x:c r="J165" s="47" t="str">
        <x:f>IF(A165="","",IF(AND(I165&lt;&gt;"",I165&lt;Parametres!$B$6),"Entretien en retard",IF(AND(H165&lt;&gt;"",H165&lt;Parametres!$B$6),"Retour en retard","")))</x:f>
      </x:c>
    </x:row>
    <x:row r="166" ht="23" customHeight="1">
      <x:c r="A166" s="38"/>
      <x:c r="B166" s="38"/>
      <x:c r="C166" s="38"/>
      <x:c r="D166" s="38"/>
      <x:c r="E166" s="38"/>
      <x:c r="F166" s="38"/>
      <x:c r="G166" s="50"/>
      <x:c r="H166" s="49"/>
      <x:c r="I166" s="49"/>
      <x:c r="J166" s="47" t="str">
        <x:f>IF(A166="","",IF(AND(I166&lt;&gt;"",I166&lt;Parametres!$B$6),"Entretien en retard",IF(AND(H166&lt;&gt;"",H166&lt;Parametres!$B$6),"Retour en retard","")))</x:f>
      </x:c>
    </x:row>
    <x:row r="167" ht="23" customHeight="1">
      <x:c r="A167" s="38"/>
      <x:c r="B167" s="38"/>
      <x:c r="C167" s="38"/>
      <x:c r="D167" s="38"/>
      <x:c r="E167" s="38"/>
      <x:c r="F167" s="38"/>
      <x:c r="G167" s="50"/>
      <x:c r="H167" s="49"/>
      <x:c r="I167" s="49"/>
      <x:c r="J167" s="47" t="str">
        <x:f>IF(A167="","",IF(AND(I167&lt;&gt;"",I167&lt;Parametres!$B$6),"Entretien en retard",IF(AND(H167&lt;&gt;"",H167&lt;Parametres!$B$6),"Retour en retard","")))</x:f>
      </x:c>
    </x:row>
    <x:row r="168" ht="23" customHeight="1">
      <x:c r="A168" s="38"/>
      <x:c r="B168" s="38"/>
      <x:c r="C168" s="38"/>
      <x:c r="D168" s="38"/>
      <x:c r="E168" s="38"/>
      <x:c r="F168" s="38"/>
      <x:c r="G168" s="50"/>
      <x:c r="H168" s="49"/>
      <x:c r="I168" s="49"/>
      <x:c r="J168" s="47" t="str">
        <x:f>IF(A168="","",IF(AND(I168&lt;&gt;"",I168&lt;Parametres!$B$6),"Entretien en retard",IF(AND(H168&lt;&gt;"",H168&lt;Parametres!$B$6),"Retour en retard","")))</x:f>
      </x:c>
    </x:row>
    <x:row r="169" ht="23" customHeight="1">
      <x:c r="A169" s="38"/>
      <x:c r="B169" s="38"/>
      <x:c r="C169" s="38"/>
      <x:c r="D169" s="38"/>
      <x:c r="E169" s="38"/>
      <x:c r="F169" s="38"/>
      <x:c r="G169" s="50"/>
      <x:c r="H169" s="49"/>
      <x:c r="I169" s="49"/>
      <x:c r="J169" s="47" t="str">
        <x:f>IF(A169="","",IF(AND(I169&lt;&gt;"",I169&lt;Parametres!$B$6),"Entretien en retard",IF(AND(H169&lt;&gt;"",H169&lt;Parametres!$B$6),"Retour en retard","")))</x:f>
      </x:c>
    </x:row>
    <x:row r="170" ht="23" customHeight="1">
      <x:c r="A170" s="38"/>
      <x:c r="B170" s="38"/>
      <x:c r="C170" s="38"/>
      <x:c r="D170" s="38"/>
      <x:c r="E170" s="38"/>
      <x:c r="F170" s="38"/>
      <x:c r="G170" s="50"/>
      <x:c r="H170" s="49"/>
      <x:c r="I170" s="49"/>
      <x:c r="J170" s="47" t="str">
        <x:f>IF(A170="","",IF(AND(I170&lt;&gt;"",I170&lt;Parametres!$B$6),"Entretien en retard",IF(AND(H170&lt;&gt;"",H170&lt;Parametres!$B$6),"Retour en retard","")))</x:f>
      </x:c>
    </x:row>
    <x:row r="171" ht="23" customHeight="1">
      <x:c r="A171" s="38"/>
      <x:c r="B171" s="38"/>
      <x:c r="C171" s="38"/>
      <x:c r="D171" s="38"/>
      <x:c r="E171" s="38"/>
      <x:c r="F171" s="38"/>
      <x:c r="G171" s="50"/>
      <x:c r="H171" s="49"/>
      <x:c r="I171" s="49"/>
      <x:c r="J171" s="47" t="str">
        <x:f>IF(A171="","",IF(AND(I171&lt;&gt;"",I171&lt;Parametres!$B$6),"Entretien en retard",IF(AND(H171&lt;&gt;"",H171&lt;Parametres!$B$6),"Retour en retard","")))</x:f>
      </x:c>
    </x:row>
    <x:row r="172" ht="23" customHeight="1">
      <x:c r="A172" s="38"/>
      <x:c r="B172" s="38"/>
      <x:c r="C172" s="38"/>
      <x:c r="D172" s="38"/>
      <x:c r="E172" s="38"/>
      <x:c r="F172" s="38"/>
      <x:c r="G172" s="50"/>
      <x:c r="H172" s="49"/>
      <x:c r="I172" s="49"/>
      <x:c r="J172" s="47" t="str">
        <x:f>IF(A172="","",IF(AND(I172&lt;&gt;"",I172&lt;Parametres!$B$6),"Entretien en retard",IF(AND(H172&lt;&gt;"",H172&lt;Parametres!$B$6),"Retour en retard","")))</x:f>
      </x:c>
    </x:row>
    <x:row r="173" ht="23" customHeight="1">
      <x:c r="A173" s="38"/>
      <x:c r="B173" s="38"/>
      <x:c r="C173" s="38"/>
      <x:c r="D173" s="38"/>
      <x:c r="E173" s="38"/>
      <x:c r="F173" s="38"/>
      <x:c r="G173" s="50"/>
      <x:c r="H173" s="49"/>
      <x:c r="I173" s="49"/>
      <x:c r="J173" s="47" t="str">
        <x:f>IF(A173="","",IF(AND(I173&lt;&gt;"",I173&lt;Parametres!$B$6),"Entretien en retard",IF(AND(H173&lt;&gt;"",H173&lt;Parametres!$B$6),"Retour en retard","")))</x:f>
      </x:c>
    </x:row>
    <x:row r="174" ht="23" customHeight="1">
      <x:c r="A174" s="38"/>
      <x:c r="B174" s="38"/>
      <x:c r="C174" s="38"/>
      <x:c r="D174" s="38"/>
      <x:c r="E174" s="38"/>
      <x:c r="F174" s="38"/>
      <x:c r="G174" s="50"/>
      <x:c r="H174" s="49"/>
      <x:c r="I174" s="49"/>
      <x:c r="J174" s="47" t="str">
        <x:f>IF(A174="","",IF(AND(I174&lt;&gt;"",I174&lt;Parametres!$B$6),"Entretien en retard",IF(AND(H174&lt;&gt;"",H174&lt;Parametres!$B$6),"Retour en retard","")))</x:f>
      </x:c>
    </x:row>
    <x:row r="175" ht="23" customHeight="1">
      <x:c r="A175" s="38"/>
      <x:c r="B175" s="38"/>
      <x:c r="C175" s="38"/>
      <x:c r="D175" s="38"/>
      <x:c r="E175" s="38"/>
      <x:c r="F175" s="38"/>
      <x:c r="G175" s="50"/>
      <x:c r="H175" s="49"/>
      <x:c r="I175" s="49"/>
      <x:c r="J175" s="47" t="str">
        <x:f>IF(A175="","",IF(AND(I175&lt;&gt;"",I175&lt;Parametres!$B$6),"Entretien en retard",IF(AND(H175&lt;&gt;"",H175&lt;Parametres!$B$6),"Retour en retard","")))</x:f>
      </x:c>
    </x:row>
    <x:row r="176" ht="23" customHeight="1">
      <x:c r="A176" s="38"/>
      <x:c r="B176" s="38"/>
      <x:c r="C176" s="38"/>
      <x:c r="D176" s="38"/>
      <x:c r="E176" s="38"/>
      <x:c r="F176" s="38"/>
      <x:c r="G176" s="50"/>
      <x:c r="H176" s="49"/>
      <x:c r="I176" s="49"/>
      <x:c r="J176" s="47" t="str">
        <x:f>IF(A176="","",IF(AND(I176&lt;&gt;"",I176&lt;Parametres!$B$6),"Entretien en retard",IF(AND(H176&lt;&gt;"",H176&lt;Parametres!$B$6),"Retour en retard","")))</x:f>
      </x:c>
    </x:row>
    <x:row r="177" ht="23" customHeight="1">
      <x:c r="A177" s="38"/>
      <x:c r="B177" s="38"/>
      <x:c r="C177" s="38"/>
      <x:c r="D177" s="38"/>
      <x:c r="E177" s="38"/>
      <x:c r="F177" s="38"/>
      <x:c r="G177" s="50"/>
      <x:c r="H177" s="49"/>
      <x:c r="I177" s="49"/>
      <x:c r="J177" s="47" t="str">
        <x:f>IF(A177="","",IF(AND(I177&lt;&gt;"",I177&lt;Parametres!$B$6),"Entretien en retard",IF(AND(H177&lt;&gt;"",H177&lt;Parametres!$B$6),"Retour en retard","")))</x:f>
      </x:c>
    </x:row>
    <x:row r="178" ht="23" customHeight="1">
      <x:c r="A178" s="38"/>
      <x:c r="B178" s="38"/>
      <x:c r="C178" s="38"/>
      <x:c r="D178" s="38"/>
      <x:c r="E178" s="38"/>
      <x:c r="F178" s="38"/>
      <x:c r="G178" s="50"/>
      <x:c r="H178" s="49"/>
      <x:c r="I178" s="49"/>
      <x:c r="J178" s="47" t="str">
        <x:f>IF(A178="","",IF(AND(I178&lt;&gt;"",I178&lt;Parametres!$B$6),"Entretien en retard",IF(AND(H178&lt;&gt;"",H178&lt;Parametres!$B$6),"Retour en retard","")))</x:f>
      </x:c>
    </x:row>
    <x:row r="179" ht="23" customHeight="1">
      <x:c r="A179" s="38"/>
      <x:c r="B179" s="38"/>
      <x:c r="C179" s="38"/>
      <x:c r="D179" s="38"/>
      <x:c r="E179" s="38"/>
      <x:c r="F179" s="38"/>
      <x:c r="G179" s="50"/>
      <x:c r="H179" s="49"/>
      <x:c r="I179" s="49"/>
      <x:c r="J179" s="47" t="str">
        <x:f>IF(A179="","",IF(AND(I179&lt;&gt;"",I179&lt;Parametres!$B$6),"Entretien en retard",IF(AND(H179&lt;&gt;"",H179&lt;Parametres!$B$6),"Retour en retard","")))</x:f>
      </x:c>
    </x:row>
    <x:row r="180" ht="23" customHeight="1">
      <x:c r="A180" s="38"/>
      <x:c r="B180" s="38"/>
      <x:c r="C180" s="38"/>
      <x:c r="D180" s="38"/>
      <x:c r="E180" s="38"/>
      <x:c r="F180" s="38"/>
      <x:c r="G180" s="50"/>
      <x:c r="H180" s="49"/>
      <x:c r="I180" s="49"/>
      <x:c r="J180" s="47" t="str">
        <x:f>IF(A180="","",IF(AND(I180&lt;&gt;"",I180&lt;Parametres!$B$6),"Entretien en retard",IF(AND(H180&lt;&gt;"",H180&lt;Parametres!$B$6),"Retour en retard","")))</x:f>
      </x:c>
    </x:row>
    <x:row r="181" ht="23" customHeight="1">
      <x:c r="A181" s="38"/>
      <x:c r="B181" s="38"/>
      <x:c r="C181" s="38"/>
      <x:c r="D181" s="38"/>
      <x:c r="E181" s="38"/>
      <x:c r="F181" s="38"/>
      <x:c r="G181" s="50"/>
      <x:c r="H181" s="49"/>
      <x:c r="I181" s="49"/>
      <x:c r="J181" s="47" t="str">
        <x:f>IF(A181="","",IF(AND(I181&lt;&gt;"",I181&lt;Parametres!$B$6),"Entretien en retard",IF(AND(H181&lt;&gt;"",H181&lt;Parametres!$B$6),"Retour en retard","")))</x:f>
      </x:c>
    </x:row>
    <x:row r="182" ht="23" customHeight="1">
      <x:c r="A182" s="38"/>
      <x:c r="B182" s="38"/>
      <x:c r="C182" s="38"/>
      <x:c r="D182" s="38"/>
      <x:c r="E182" s="38"/>
      <x:c r="F182" s="38"/>
      <x:c r="G182" s="50"/>
      <x:c r="H182" s="49"/>
      <x:c r="I182" s="49"/>
      <x:c r="J182" s="47" t="str">
        <x:f>IF(A182="","",IF(AND(I182&lt;&gt;"",I182&lt;Parametres!$B$6),"Entretien en retard",IF(AND(H182&lt;&gt;"",H182&lt;Parametres!$B$6),"Retour en retard","")))</x:f>
      </x:c>
    </x:row>
    <x:row r="183" ht="23" customHeight="1">
      <x:c r="A183" s="38"/>
      <x:c r="B183" s="38"/>
      <x:c r="C183" s="38"/>
      <x:c r="D183" s="38"/>
      <x:c r="E183" s="38"/>
      <x:c r="F183" s="38"/>
      <x:c r="G183" s="50"/>
      <x:c r="H183" s="49"/>
      <x:c r="I183" s="49"/>
      <x:c r="J183" s="47" t="str">
        <x:f>IF(A183="","",IF(AND(I183&lt;&gt;"",I183&lt;Parametres!$B$6),"Entretien en retard",IF(AND(H183&lt;&gt;"",H183&lt;Parametres!$B$6),"Retour en retard","")))</x:f>
      </x:c>
    </x:row>
    <x:row r="184" ht="23" customHeight="1">
      <x:c r="A184" s="38"/>
      <x:c r="B184" s="38"/>
      <x:c r="C184" s="38"/>
      <x:c r="D184" s="38"/>
      <x:c r="E184" s="38"/>
      <x:c r="F184" s="38"/>
      <x:c r="G184" s="50"/>
      <x:c r="H184" s="49"/>
      <x:c r="I184" s="49"/>
      <x:c r="J184" s="47" t="str">
        <x:f>IF(A184="","",IF(AND(I184&lt;&gt;"",I184&lt;Parametres!$B$6),"Entretien en retard",IF(AND(H184&lt;&gt;"",H184&lt;Parametres!$B$6),"Retour en retard","")))</x:f>
      </x:c>
    </x:row>
    <x:row r="185" ht="23" customHeight="1">
      <x:c r="A185" s="38"/>
      <x:c r="B185" s="38"/>
      <x:c r="C185" s="38"/>
      <x:c r="D185" s="38"/>
      <x:c r="E185" s="38"/>
      <x:c r="F185" s="38"/>
      <x:c r="G185" s="50"/>
      <x:c r="H185" s="49"/>
      <x:c r="I185" s="49"/>
      <x:c r="J185" s="47" t="str">
        <x:f>IF(A185="","",IF(AND(I185&lt;&gt;"",I185&lt;Parametres!$B$6),"Entretien en retard",IF(AND(H185&lt;&gt;"",H185&lt;Parametres!$B$6),"Retour en retard","")))</x:f>
      </x:c>
    </x:row>
    <x:row r="186" ht="23" customHeight="1">
      <x:c r="A186" s="38"/>
      <x:c r="B186" s="38"/>
      <x:c r="C186" s="38"/>
      <x:c r="D186" s="38"/>
      <x:c r="E186" s="38"/>
      <x:c r="F186" s="38"/>
      <x:c r="G186" s="50"/>
      <x:c r="H186" s="49"/>
      <x:c r="I186" s="49"/>
      <x:c r="J186" s="47" t="str">
        <x:f>IF(A186="","",IF(AND(I186&lt;&gt;"",I186&lt;Parametres!$B$6),"Entretien en retard",IF(AND(H186&lt;&gt;"",H186&lt;Parametres!$B$6),"Retour en retard","")))</x:f>
      </x:c>
    </x:row>
    <x:row r="187" ht="23" customHeight="1">
      <x:c r="A187" s="38"/>
      <x:c r="B187" s="38"/>
      <x:c r="C187" s="38"/>
      <x:c r="D187" s="38"/>
      <x:c r="E187" s="38"/>
      <x:c r="F187" s="38"/>
      <x:c r="G187" s="50"/>
      <x:c r="H187" s="49"/>
      <x:c r="I187" s="49"/>
      <x:c r="J187" s="47" t="str">
        <x:f>IF(A187="","",IF(AND(I187&lt;&gt;"",I187&lt;Parametres!$B$6),"Entretien en retard",IF(AND(H187&lt;&gt;"",H187&lt;Parametres!$B$6),"Retour en retard","")))</x:f>
      </x:c>
    </x:row>
    <x:row r="188" ht="23" customHeight="1">
      <x:c r="A188" s="38"/>
      <x:c r="B188" s="38"/>
      <x:c r="C188" s="38"/>
      <x:c r="D188" s="38"/>
      <x:c r="E188" s="38"/>
      <x:c r="F188" s="38"/>
      <x:c r="G188" s="50"/>
      <x:c r="H188" s="49"/>
      <x:c r="I188" s="49"/>
      <x:c r="J188" s="47" t="str">
        <x:f>IF(A188="","",IF(AND(I188&lt;&gt;"",I188&lt;Parametres!$B$6),"Entretien en retard",IF(AND(H188&lt;&gt;"",H188&lt;Parametres!$B$6),"Retour en retard","")))</x:f>
      </x:c>
    </x:row>
    <x:row r="189" ht="23" customHeight="1">
      <x:c r="A189" s="38"/>
      <x:c r="B189" s="38"/>
      <x:c r="C189" s="38"/>
      <x:c r="D189" s="38"/>
      <x:c r="E189" s="38"/>
      <x:c r="F189" s="38"/>
      <x:c r="G189" s="50"/>
      <x:c r="H189" s="49"/>
      <x:c r="I189" s="49"/>
      <x:c r="J189" s="47" t="str">
        <x:f>IF(A189="","",IF(AND(I189&lt;&gt;"",I189&lt;Parametres!$B$6),"Entretien en retard",IF(AND(H189&lt;&gt;"",H189&lt;Parametres!$B$6),"Retour en retard","")))</x:f>
      </x:c>
    </x:row>
    <x:row r="190" ht="23" customHeight="1">
      <x:c r="A190" s="38"/>
      <x:c r="B190" s="38"/>
      <x:c r="C190" s="38"/>
      <x:c r="D190" s="38"/>
      <x:c r="E190" s="38"/>
      <x:c r="F190" s="38"/>
      <x:c r="G190" s="50"/>
      <x:c r="H190" s="49"/>
      <x:c r="I190" s="49"/>
      <x:c r="J190" s="47" t="str">
        <x:f>IF(A190="","",IF(AND(I190&lt;&gt;"",I190&lt;Parametres!$B$6),"Entretien en retard",IF(AND(H190&lt;&gt;"",H190&lt;Parametres!$B$6),"Retour en retard","")))</x:f>
      </x:c>
    </x:row>
    <x:row r="191" ht="23" customHeight="1">
      <x:c r="A191" s="38"/>
      <x:c r="B191" s="38"/>
      <x:c r="C191" s="38"/>
      <x:c r="D191" s="38"/>
      <x:c r="E191" s="38"/>
      <x:c r="F191" s="38"/>
      <x:c r="G191" s="50"/>
      <x:c r="H191" s="49"/>
      <x:c r="I191" s="49"/>
      <x:c r="J191" s="47" t="str">
        <x:f>IF(A191="","",IF(AND(I191&lt;&gt;"",I191&lt;Parametres!$B$6),"Entretien en retard",IF(AND(H191&lt;&gt;"",H191&lt;Parametres!$B$6),"Retour en retard","")))</x:f>
      </x:c>
    </x:row>
    <x:row r="192" ht="23" customHeight="1">
      <x:c r="A192" s="38"/>
      <x:c r="B192" s="38"/>
      <x:c r="C192" s="38"/>
      <x:c r="D192" s="38"/>
      <x:c r="E192" s="38"/>
      <x:c r="F192" s="38"/>
      <x:c r="G192" s="50"/>
      <x:c r="H192" s="49"/>
      <x:c r="I192" s="49"/>
      <x:c r="J192" s="47" t="str">
        <x:f>IF(A192="","",IF(AND(I192&lt;&gt;"",I192&lt;Parametres!$B$6),"Entretien en retard",IF(AND(H192&lt;&gt;"",H192&lt;Parametres!$B$6),"Retour en retard","")))</x:f>
      </x:c>
    </x:row>
    <x:row r="193" ht="23" customHeight="1">
      <x:c r="A193" s="38"/>
      <x:c r="B193" s="38"/>
      <x:c r="C193" s="38"/>
      <x:c r="D193" s="38"/>
      <x:c r="E193" s="38"/>
      <x:c r="F193" s="38"/>
      <x:c r="G193" s="50"/>
      <x:c r="H193" s="49"/>
      <x:c r="I193" s="49"/>
      <x:c r="J193" s="47" t="str">
        <x:f>IF(A193="","",IF(AND(I193&lt;&gt;"",I193&lt;Parametres!$B$6),"Entretien en retard",IF(AND(H193&lt;&gt;"",H193&lt;Parametres!$B$6),"Retour en retard","")))</x:f>
      </x:c>
    </x:row>
    <x:row r="194" ht="23" customHeight="1">
      <x:c r="A194" s="38"/>
      <x:c r="B194" s="38"/>
      <x:c r="C194" s="38"/>
      <x:c r="D194" s="38"/>
      <x:c r="E194" s="38"/>
      <x:c r="F194" s="38"/>
      <x:c r="G194" s="50"/>
      <x:c r="H194" s="49"/>
      <x:c r="I194" s="49"/>
      <x:c r="J194" s="47" t="str">
        <x:f>IF(A194="","",IF(AND(I194&lt;&gt;"",I194&lt;Parametres!$B$6),"Entretien en retard",IF(AND(H194&lt;&gt;"",H194&lt;Parametres!$B$6),"Retour en retard","")))</x:f>
      </x:c>
    </x:row>
    <x:row r="195" ht="23" customHeight="1">
      <x:c r="A195" s="38"/>
      <x:c r="B195" s="38"/>
      <x:c r="C195" s="38"/>
      <x:c r="D195" s="38"/>
      <x:c r="E195" s="38"/>
      <x:c r="F195" s="38"/>
      <x:c r="G195" s="50"/>
      <x:c r="H195" s="49"/>
      <x:c r="I195" s="49"/>
      <x:c r="J195" s="47" t="str">
        <x:f>IF(A195="","",IF(AND(I195&lt;&gt;"",I195&lt;Parametres!$B$6),"Entretien en retard",IF(AND(H195&lt;&gt;"",H195&lt;Parametres!$B$6),"Retour en retard","")))</x:f>
      </x:c>
    </x:row>
    <x:row r="196" ht="23" customHeight="1">
      <x:c r="A196" s="38"/>
      <x:c r="B196" s="38"/>
      <x:c r="C196" s="38"/>
      <x:c r="D196" s="38"/>
      <x:c r="E196" s="38"/>
      <x:c r="F196" s="38"/>
      <x:c r="G196" s="50"/>
      <x:c r="H196" s="49"/>
      <x:c r="I196" s="49"/>
      <x:c r="J196" s="47" t="str">
        <x:f>IF(A196="","",IF(AND(I196&lt;&gt;"",I196&lt;Parametres!$B$6),"Entretien en retard",IF(AND(H196&lt;&gt;"",H196&lt;Parametres!$B$6),"Retour en retard","")))</x:f>
      </x:c>
    </x:row>
    <x:row r="197" ht="23" customHeight="1">
      <x:c r="A197" s="38"/>
      <x:c r="B197" s="38"/>
      <x:c r="C197" s="38"/>
      <x:c r="D197" s="38"/>
      <x:c r="E197" s="38"/>
      <x:c r="F197" s="38"/>
      <x:c r="G197" s="50"/>
      <x:c r="H197" s="49"/>
      <x:c r="I197" s="49"/>
      <x:c r="J197" s="47" t="str">
        <x:f>IF(A197="","",IF(AND(I197&lt;&gt;"",I197&lt;Parametres!$B$6),"Entretien en retard",IF(AND(H197&lt;&gt;"",H197&lt;Parametres!$B$6),"Retour en retard","")))</x:f>
      </x:c>
    </x:row>
    <x:row r="198" ht="23" customHeight="1">
      <x:c r="A198" s="38"/>
      <x:c r="B198" s="38"/>
      <x:c r="C198" s="38"/>
      <x:c r="D198" s="38"/>
      <x:c r="E198" s="38"/>
      <x:c r="F198" s="38"/>
      <x:c r="G198" s="50"/>
      <x:c r="H198" s="49"/>
      <x:c r="I198" s="49"/>
      <x:c r="J198" s="47" t="str">
        <x:f>IF(A198="","",IF(AND(I198&lt;&gt;"",I198&lt;Parametres!$B$6),"Entretien en retard",IF(AND(H198&lt;&gt;"",H198&lt;Parametres!$B$6),"Retour en retard","")))</x:f>
      </x:c>
    </x:row>
    <x:row r="199" ht="23" customHeight="1">
      <x:c r="A199" s="38"/>
      <x:c r="B199" s="38"/>
      <x:c r="C199" s="38"/>
      <x:c r="D199" s="38"/>
      <x:c r="E199" s="38"/>
      <x:c r="F199" s="38"/>
      <x:c r="G199" s="50"/>
      <x:c r="H199" s="49"/>
      <x:c r="I199" s="49"/>
      <x:c r="J199" s="47" t="str">
        <x:f>IF(A199="","",IF(AND(I199&lt;&gt;"",I199&lt;Parametres!$B$6),"Entretien en retard",IF(AND(H199&lt;&gt;"",H199&lt;Parametres!$B$6),"Retour en retard","")))</x:f>
      </x:c>
    </x:row>
    <x:row r="200" ht="23" customHeight="1">
      <x:c r="A200" s="38"/>
      <x:c r="B200" s="38"/>
      <x:c r="C200" s="38"/>
      <x:c r="D200" s="38"/>
      <x:c r="E200" s="38"/>
      <x:c r="F200" s="38"/>
      <x:c r="G200" s="50"/>
      <x:c r="H200" s="49"/>
      <x:c r="I200" s="49"/>
      <x:c r="J200" s="47" t="str">
        <x:f>IF(A200="","",IF(AND(I200&lt;&gt;"",I200&lt;Parametres!$B$6),"Entretien en retard",IF(AND(H200&lt;&gt;"",H200&lt;Parametres!$B$6),"Retour en retard","")))</x:f>
      </x:c>
    </x:row>
    <x:row r="201" ht="23" customHeight="1">
      <x:c r="A201" s="38"/>
      <x:c r="B201" s="38"/>
      <x:c r="C201" s="38"/>
      <x:c r="D201" s="38"/>
      <x:c r="E201" s="38"/>
      <x:c r="F201" s="38"/>
      <x:c r="G201" s="50"/>
      <x:c r="H201" s="49"/>
      <x:c r="I201" s="49"/>
      <x:c r="J201" s="47" t="str">
        <x:f>IF(A201="","",IF(AND(I201&lt;&gt;"",I201&lt;Parametres!$B$6),"Entretien en retard",IF(AND(H201&lt;&gt;"",H201&lt;Parametres!$B$6),"Retour en retard","")))</x:f>
      </x:c>
    </x:row>
    <x:row r="202" ht="23" customHeight="1">
      <x:c r="A202" s="38"/>
      <x:c r="B202" s="38"/>
      <x:c r="C202" s="38"/>
      <x:c r="D202" s="38"/>
      <x:c r="E202" s="38"/>
      <x:c r="F202" s="38"/>
      <x:c r="G202" s="50"/>
      <x:c r="H202" s="49"/>
      <x:c r="I202" s="49"/>
      <x:c r="J202" s="47" t="str">
        <x:f>IF(A202="","",IF(AND(I202&lt;&gt;"",I202&lt;Parametres!$B$6),"Entretien en retard",IF(AND(H202&lt;&gt;"",H202&lt;Parametres!$B$6),"Retour en retard","")))</x:f>
      </x:c>
    </x:row>
    <x:row r="203" ht="23" customHeight="1">
      <x:c r="A203" s="38"/>
      <x:c r="B203" s="38"/>
      <x:c r="C203" s="38"/>
      <x:c r="D203" s="38"/>
      <x:c r="E203" s="38"/>
      <x:c r="F203" s="38"/>
      <x:c r="G203" s="50"/>
      <x:c r="H203" s="49"/>
      <x:c r="I203" s="49"/>
      <x:c r="J203" s="47" t="str">
        <x:f>IF(A203="","",IF(AND(I203&lt;&gt;"",I203&lt;Parametres!$B$6),"Entretien en retard",IF(AND(H203&lt;&gt;"",H203&lt;Parametres!$B$6),"Retour en retard","")))</x:f>
      </x:c>
    </x:row>
    <x:row r="204" ht="23" customHeight="1">
      <x:c r="A204" s="38"/>
      <x:c r="B204" s="38"/>
      <x:c r="C204" s="38"/>
      <x:c r="D204" s="38"/>
      <x:c r="E204" s="38"/>
      <x:c r="F204" s="38"/>
      <x:c r="G204" s="50"/>
      <x:c r="H204" s="49"/>
      <x:c r="I204" s="49"/>
      <x:c r="J204" s="47" t="str">
        <x:f>IF(A204="","",IF(AND(I204&lt;&gt;"",I204&lt;Parametres!$B$6),"Entretien en retard",IF(AND(H204&lt;&gt;"",H204&lt;Parametres!$B$6),"Retour en retard","")))</x:f>
      </x:c>
    </x:row>
    <x:row r="205" ht="23" customHeight="1">
      <x:c r="A205" s="38"/>
      <x:c r="B205" s="38"/>
      <x:c r="C205" s="38"/>
      <x:c r="D205" s="38"/>
      <x:c r="E205" s="38"/>
      <x:c r="F205" s="38"/>
      <x:c r="G205" s="50"/>
      <x:c r="H205" s="49"/>
      <x:c r="I205" s="49"/>
      <x:c r="J205" s="47" t="str">
        <x:f>IF(A205="","",IF(AND(I205&lt;&gt;"",I205&lt;Parametres!$B$6),"Entretien en retard",IF(AND(H205&lt;&gt;"",H205&lt;Parametres!$B$6),"Retour en retard","")))</x:f>
      </x:c>
    </x:row>
    <x:row r="206" ht="23" customHeight="1">
      <x:c r="A206" s="38"/>
      <x:c r="B206" s="38"/>
      <x:c r="C206" s="38"/>
      <x:c r="D206" s="38"/>
      <x:c r="E206" s="38"/>
      <x:c r="F206" s="38"/>
      <x:c r="G206" s="50"/>
      <x:c r="H206" s="49"/>
      <x:c r="I206" s="49"/>
      <x:c r="J206" s="47" t="str">
        <x:f>IF(A206="","",IF(AND(I206&lt;&gt;"",I206&lt;Parametres!$B$6),"Entretien en retard",IF(AND(H206&lt;&gt;"",H206&lt;Parametres!$B$6),"Retour en retard","")))</x:f>
      </x:c>
    </x:row>
    <x:row r="207" ht="23" customHeight="1">
      <x:c r="A207" s="38"/>
      <x:c r="B207" s="38"/>
      <x:c r="C207" s="38"/>
      <x:c r="D207" s="38"/>
      <x:c r="E207" s="38"/>
      <x:c r="F207" s="38"/>
      <x:c r="G207" s="50"/>
      <x:c r="H207" s="49"/>
      <x:c r="I207" s="49"/>
      <x:c r="J207" s="47" t="str">
        <x:f>IF(A207="","",IF(AND(I207&lt;&gt;"",I207&lt;Parametres!$B$6),"Entretien en retard",IF(AND(H207&lt;&gt;"",H207&lt;Parametres!$B$6),"Retour en retard","")))</x:f>
      </x:c>
    </x:row>
    <x:row r="208" ht="23" customHeight="1">
      <x:c r="A208" s="38"/>
      <x:c r="B208" s="38"/>
      <x:c r="C208" s="38"/>
      <x:c r="D208" s="38"/>
      <x:c r="E208" s="38"/>
      <x:c r="F208" s="38"/>
      <x:c r="G208" s="50"/>
      <x:c r="H208" s="49"/>
      <x:c r="I208" s="49"/>
      <x:c r="J208" s="47" t="str">
        <x:f>IF(A208="","",IF(AND(I208&lt;&gt;"",I208&lt;Parametres!$B$6),"Entretien en retard",IF(AND(H208&lt;&gt;"",H208&lt;Parametres!$B$6),"Retour en retard","")))</x:f>
      </x:c>
    </x:row>
    <x:row r="209" ht="23" customHeight="1">
      <x:c r="A209" s="38"/>
      <x:c r="B209" s="38"/>
      <x:c r="C209" s="38"/>
      <x:c r="D209" s="38"/>
      <x:c r="E209" s="38"/>
      <x:c r="F209" s="38"/>
      <x:c r="G209" s="50"/>
      <x:c r="H209" s="49"/>
      <x:c r="I209" s="49"/>
      <x:c r="J209" s="47" t="str">
        <x:f>IF(A209="","",IF(AND(I209&lt;&gt;"",I209&lt;Parametres!$B$6),"Entretien en retard",IF(AND(H209&lt;&gt;"",H209&lt;Parametres!$B$6),"Retour en retard","")))</x:f>
      </x:c>
    </x:row>
    <x:row r="210" ht="23" customHeight="1">
      <x:c r="A210" s="38"/>
      <x:c r="B210" s="38"/>
      <x:c r="C210" s="38"/>
      <x:c r="D210" s="38"/>
      <x:c r="E210" s="38"/>
      <x:c r="F210" s="38"/>
      <x:c r="G210" s="50"/>
      <x:c r="H210" s="49"/>
      <x:c r="I210" s="49"/>
      <x:c r="J210" s="47" t="str">
        <x:f>IF(A210="","",IF(AND(I210&lt;&gt;"",I210&lt;Parametres!$B$6),"Entretien en retard",IF(AND(H210&lt;&gt;"",H210&lt;Parametres!$B$6),"Retour en retard","")))</x:f>
      </x:c>
    </x:row>
    <x:row r="211" ht="23" customHeight="1">
      <x:c r="A211" s="38"/>
      <x:c r="B211" s="38"/>
      <x:c r="C211" s="38"/>
      <x:c r="D211" s="38"/>
      <x:c r="E211" s="38"/>
      <x:c r="F211" s="38"/>
      <x:c r="G211" s="50"/>
      <x:c r="H211" s="49"/>
      <x:c r="I211" s="49"/>
      <x:c r="J211" s="47" t="str">
        <x:f>IF(A211="","",IF(AND(I211&lt;&gt;"",I211&lt;Parametres!$B$6),"Entretien en retard",IF(AND(H211&lt;&gt;"",H211&lt;Parametres!$B$6),"Retour en retard","")))</x:f>
      </x:c>
    </x:row>
    <x:row r="212" ht="23" customHeight="1">
      <x:c r="A212" s="38"/>
      <x:c r="B212" s="38"/>
      <x:c r="C212" s="38"/>
      <x:c r="D212" s="38"/>
      <x:c r="E212" s="38"/>
      <x:c r="F212" s="38"/>
      <x:c r="G212" s="50"/>
      <x:c r="H212" s="49"/>
      <x:c r="I212" s="49"/>
      <x:c r="J212" s="47" t="str">
        <x:f>IF(A212="","",IF(AND(I212&lt;&gt;"",I212&lt;Parametres!$B$6),"Entretien en retard",IF(AND(H212&lt;&gt;"",H212&lt;Parametres!$B$6),"Retour en retard","")))</x:f>
      </x:c>
    </x:row>
    <x:row r="213" ht="23" customHeight="1">
      <x:c r="A213" s="38"/>
      <x:c r="B213" s="38"/>
      <x:c r="C213" s="38"/>
      <x:c r="D213" s="38"/>
      <x:c r="E213" s="38"/>
      <x:c r="F213" s="38"/>
      <x:c r="G213" s="50"/>
      <x:c r="H213" s="49"/>
      <x:c r="I213" s="49"/>
      <x:c r="J213" s="47" t="str">
        <x:f>IF(A213="","",IF(AND(I213&lt;&gt;"",I213&lt;Parametres!$B$6),"Entretien en retard",IF(AND(H213&lt;&gt;"",H213&lt;Parametres!$B$6),"Retour en retard","")))</x:f>
      </x:c>
    </x:row>
    <x:row r="214" ht="23" customHeight="1">
      <x:c r="A214" s="38"/>
      <x:c r="B214" s="38"/>
      <x:c r="C214" s="38"/>
      <x:c r="D214" s="38"/>
      <x:c r="E214" s="38"/>
      <x:c r="F214" s="38"/>
      <x:c r="G214" s="50"/>
      <x:c r="H214" s="49"/>
      <x:c r="I214" s="49"/>
      <x:c r="J214" s="47" t="str">
        <x:f>IF(A214="","",IF(AND(I214&lt;&gt;"",I214&lt;Parametres!$B$6),"Entretien en retard",IF(AND(H214&lt;&gt;"",H214&lt;Parametres!$B$6),"Retour en retard","")))</x:f>
      </x:c>
    </x:row>
    <x:row r="215" ht="23" customHeight="1">
      <x:c r="A215" s="38"/>
      <x:c r="B215" s="38"/>
      <x:c r="C215" s="38"/>
      <x:c r="D215" s="38"/>
      <x:c r="E215" s="38"/>
      <x:c r="F215" s="38"/>
      <x:c r="G215" s="50"/>
      <x:c r="H215" s="49"/>
      <x:c r="I215" s="49"/>
      <x:c r="J215" s="47" t="str">
        <x:f>IF(A215="","",IF(AND(I215&lt;&gt;"",I215&lt;Parametres!$B$6),"Entretien en retard",IF(AND(H215&lt;&gt;"",H215&lt;Parametres!$B$6),"Retour en retard","")))</x:f>
      </x:c>
    </x:row>
    <x:row r="216" ht="23" customHeight="1">
      <x:c r="A216" s="38"/>
      <x:c r="B216" s="38"/>
      <x:c r="C216" s="38"/>
      <x:c r="D216" s="38"/>
      <x:c r="E216" s="38"/>
      <x:c r="F216" s="38"/>
      <x:c r="G216" s="50"/>
      <x:c r="H216" s="49"/>
      <x:c r="I216" s="49"/>
      <x:c r="J216" s="47" t="str">
        <x:f>IF(A216="","",IF(AND(I216&lt;&gt;"",I216&lt;Parametres!$B$6),"Entretien en retard",IF(AND(H216&lt;&gt;"",H216&lt;Parametres!$B$6),"Retour en retard","")))</x:f>
      </x:c>
    </x:row>
    <x:row r="217" ht="23" customHeight="1">
      <x:c r="A217" s="38"/>
      <x:c r="B217" s="38"/>
      <x:c r="C217" s="38"/>
      <x:c r="D217" s="38"/>
      <x:c r="E217" s="38"/>
      <x:c r="F217" s="38"/>
      <x:c r="G217" s="50"/>
      <x:c r="H217" s="49"/>
      <x:c r="I217" s="49"/>
      <x:c r="J217" s="47" t="str">
        <x:f>IF(A217="","",IF(AND(I217&lt;&gt;"",I217&lt;Parametres!$B$6),"Entretien en retard",IF(AND(H217&lt;&gt;"",H217&lt;Parametres!$B$6),"Retour en retard","")))</x:f>
      </x:c>
    </x:row>
    <x:row r="218" ht="23" customHeight="1">
      <x:c r="A218" s="38"/>
      <x:c r="B218" s="38"/>
      <x:c r="C218" s="38"/>
      <x:c r="D218" s="38"/>
      <x:c r="E218" s="38"/>
      <x:c r="F218" s="38"/>
      <x:c r="G218" s="50"/>
      <x:c r="H218" s="49"/>
      <x:c r="I218" s="49"/>
      <x:c r="J218" s="47" t="str">
        <x:f>IF(A218="","",IF(AND(I218&lt;&gt;"",I218&lt;Parametres!$B$6),"Entretien en retard",IF(AND(H218&lt;&gt;"",H218&lt;Parametres!$B$6),"Retour en retard","")))</x:f>
      </x:c>
    </x:row>
    <x:row r="219" ht="23" customHeight="1">
      <x:c r="A219" s="38"/>
      <x:c r="B219" s="38"/>
      <x:c r="C219" s="38"/>
      <x:c r="D219" s="38"/>
      <x:c r="E219" s="38"/>
      <x:c r="F219" s="38"/>
      <x:c r="G219" s="50"/>
      <x:c r="H219" s="49"/>
      <x:c r="I219" s="49"/>
      <x:c r="J219" s="47" t="str">
        <x:f>IF(A219="","",IF(AND(I219&lt;&gt;"",I219&lt;Parametres!$B$6),"Entretien en retard",IF(AND(H219&lt;&gt;"",H219&lt;Parametres!$B$6),"Retour en retard","")))</x:f>
      </x:c>
    </x:row>
    <x:row r="220" ht="23" customHeight="1">
      <x:c r="A220" s="38"/>
      <x:c r="B220" s="38"/>
      <x:c r="C220" s="38"/>
      <x:c r="D220" s="38"/>
      <x:c r="E220" s="38"/>
      <x:c r="F220" s="38"/>
      <x:c r="G220" s="50"/>
      <x:c r="H220" s="49"/>
      <x:c r="I220" s="49"/>
      <x:c r="J220" s="47" t="str">
        <x:f>IF(A220="","",IF(AND(I220&lt;&gt;"",I220&lt;Parametres!$B$6),"Entretien en retard",IF(AND(H220&lt;&gt;"",H220&lt;Parametres!$B$6),"Retour en retard","")))</x:f>
      </x:c>
    </x:row>
    <x:row r="221" ht="23" customHeight="1">
      <x:c r="A221" s="38"/>
      <x:c r="B221" s="38"/>
      <x:c r="C221" s="38"/>
      <x:c r="D221" s="38"/>
      <x:c r="E221" s="38"/>
      <x:c r="F221" s="38"/>
      <x:c r="G221" s="50"/>
      <x:c r="H221" s="49"/>
      <x:c r="I221" s="49"/>
      <x:c r="J221" s="47" t="str">
        <x:f>IF(A221="","",IF(AND(I221&lt;&gt;"",I221&lt;Parametres!$B$6),"Entretien en retard",IF(AND(H221&lt;&gt;"",H221&lt;Parametres!$B$6),"Retour en retard","")))</x:f>
      </x:c>
    </x:row>
    <x:row r="222" ht="23" customHeight="1">
      <x:c r="A222" s="38"/>
      <x:c r="B222" s="38"/>
      <x:c r="C222" s="38"/>
      <x:c r="D222" s="38"/>
      <x:c r="E222" s="38"/>
      <x:c r="F222" s="38"/>
      <x:c r="G222" s="50"/>
      <x:c r="H222" s="49"/>
      <x:c r="I222" s="49"/>
      <x:c r="J222" s="47" t="str">
        <x:f>IF(A222="","",IF(AND(I222&lt;&gt;"",I222&lt;Parametres!$B$6),"Entretien en retard",IF(AND(H222&lt;&gt;"",H222&lt;Parametres!$B$6),"Retour en retard","")))</x:f>
      </x:c>
    </x:row>
    <x:row r="223" ht="23" customHeight="1">
      <x:c r="A223" s="38"/>
      <x:c r="B223" s="38"/>
      <x:c r="C223" s="38"/>
      <x:c r="D223" s="38"/>
      <x:c r="E223" s="38"/>
      <x:c r="F223" s="38"/>
      <x:c r="G223" s="50"/>
      <x:c r="H223" s="49"/>
      <x:c r="I223" s="49"/>
      <x:c r="J223" s="47" t="str">
        <x:f>IF(A223="","",IF(AND(I223&lt;&gt;"",I223&lt;Parametres!$B$6),"Entretien en retard",IF(AND(H223&lt;&gt;"",H223&lt;Parametres!$B$6),"Retour en retard","")))</x:f>
      </x:c>
    </x:row>
    <x:row r="224" ht="23" customHeight="1">
      <x:c r="A224" s="38"/>
      <x:c r="B224" s="38"/>
      <x:c r="C224" s="38"/>
      <x:c r="D224" s="38"/>
      <x:c r="E224" s="38"/>
      <x:c r="F224" s="38"/>
      <x:c r="G224" s="50"/>
      <x:c r="H224" s="49"/>
      <x:c r="I224" s="49"/>
      <x:c r="J224" s="47" t="str">
        <x:f>IF(A224="","",IF(AND(I224&lt;&gt;"",I224&lt;Parametres!$B$6),"Entretien en retard",IF(AND(H224&lt;&gt;"",H224&lt;Parametres!$B$6),"Retour en retard","")))</x:f>
      </x:c>
    </x:row>
    <x:row r="225" ht="23" customHeight="1">
      <x:c r="A225" s="38"/>
      <x:c r="B225" s="38"/>
      <x:c r="C225" s="38"/>
      <x:c r="D225" s="38"/>
      <x:c r="E225" s="38"/>
      <x:c r="F225" s="38"/>
      <x:c r="G225" s="50"/>
      <x:c r="H225" s="49"/>
      <x:c r="I225" s="49"/>
      <x:c r="J225" s="47" t="str">
        <x:f>IF(A225="","",IF(AND(I225&lt;&gt;"",I225&lt;Parametres!$B$6),"Entretien en retard",IF(AND(H225&lt;&gt;"",H225&lt;Parametres!$B$6),"Retour en retard","")))</x:f>
      </x:c>
    </x:row>
    <x:row r="226" ht="23" customHeight="1">
      <x:c r="A226" s="38"/>
      <x:c r="B226" s="38"/>
      <x:c r="C226" s="38"/>
      <x:c r="D226" s="38"/>
      <x:c r="E226" s="38"/>
      <x:c r="F226" s="38"/>
      <x:c r="G226" s="50"/>
      <x:c r="H226" s="49"/>
      <x:c r="I226" s="49"/>
      <x:c r="J226" s="47" t="str">
        <x:f>IF(A226="","",IF(AND(I226&lt;&gt;"",I226&lt;Parametres!$B$6),"Entretien en retard",IF(AND(H226&lt;&gt;"",H226&lt;Parametres!$B$6),"Retour en retard","")))</x:f>
      </x:c>
    </x:row>
    <x:row r="227" ht="23" customHeight="1">
      <x:c r="A227" s="38"/>
      <x:c r="B227" s="38"/>
      <x:c r="C227" s="38"/>
      <x:c r="D227" s="38"/>
      <x:c r="E227" s="38"/>
      <x:c r="F227" s="38"/>
      <x:c r="G227" s="50"/>
      <x:c r="H227" s="49"/>
      <x:c r="I227" s="49"/>
      <x:c r="J227" s="47" t="str">
        <x:f>IF(A227="","",IF(AND(I227&lt;&gt;"",I227&lt;Parametres!$B$6),"Entretien en retard",IF(AND(H227&lt;&gt;"",H227&lt;Parametres!$B$6),"Retour en retard","")))</x:f>
      </x:c>
    </x:row>
    <x:row r="228" ht="23" customHeight="1">
      <x:c r="A228" s="38"/>
      <x:c r="B228" s="38"/>
      <x:c r="C228" s="38"/>
      <x:c r="D228" s="38"/>
      <x:c r="E228" s="38"/>
      <x:c r="F228" s="38"/>
      <x:c r="G228" s="50"/>
      <x:c r="H228" s="49"/>
      <x:c r="I228" s="49"/>
      <x:c r="J228" s="47" t="str">
        <x:f>IF(A228="","",IF(AND(I228&lt;&gt;"",I228&lt;Parametres!$B$6),"Entretien en retard",IF(AND(H228&lt;&gt;"",H228&lt;Parametres!$B$6),"Retour en retard","")))</x:f>
      </x:c>
    </x:row>
    <x:row r="229" ht="23" customHeight="1">
      <x:c r="A229" s="38"/>
      <x:c r="B229" s="38"/>
      <x:c r="C229" s="38"/>
      <x:c r="D229" s="38"/>
      <x:c r="E229" s="38"/>
      <x:c r="F229" s="38"/>
      <x:c r="G229" s="50"/>
      <x:c r="H229" s="49"/>
      <x:c r="I229" s="49"/>
      <x:c r="J229" s="47" t="str">
        <x:f>IF(A229="","",IF(AND(I229&lt;&gt;"",I229&lt;Parametres!$B$6),"Entretien en retard",IF(AND(H229&lt;&gt;"",H229&lt;Parametres!$B$6),"Retour en retard","")))</x:f>
      </x:c>
    </x:row>
    <x:row r="230" ht="23" customHeight="1">
      <x:c r="A230" s="38"/>
      <x:c r="B230" s="38"/>
      <x:c r="C230" s="38"/>
      <x:c r="D230" s="38"/>
      <x:c r="E230" s="38"/>
      <x:c r="F230" s="38"/>
      <x:c r="G230" s="50"/>
      <x:c r="H230" s="49"/>
      <x:c r="I230" s="49"/>
      <x:c r="J230" s="47" t="str">
        <x:f>IF(A230="","",IF(AND(I230&lt;&gt;"",I230&lt;Parametres!$B$6),"Entretien en retard",IF(AND(H230&lt;&gt;"",H230&lt;Parametres!$B$6),"Retour en retard","")))</x:f>
      </x:c>
    </x:row>
    <x:row r="231" ht="23" customHeight="1">
      <x:c r="A231" s="38"/>
      <x:c r="B231" s="38"/>
      <x:c r="C231" s="38"/>
      <x:c r="D231" s="38"/>
      <x:c r="E231" s="38"/>
      <x:c r="F231" s="38"/>
      <x:c r="G231" s="50"/>
      <x:c r="H231" s="49"/>
      <x:c r="I231" s="49"/>
      <x:c r="J231" s="47" t="str">
        <x:f>IF(A231="","",IF(AND(I231&lt;&gt;"",I231&lt;Parametres!$B$6),"Entretien en retard",IF(AND(H231&lt;&gt;"",H231&lt;Parametres!$B$6),"Retour en retard","")))</x:f>
      </x:c>
    </x:row>
    <x:row r="232" ht="23" customHeight="1">
      <x:c r="A232" s="38"/>
      <x:c r="B232" s="38"/>
      <x:c r="C232" s="38"/>
      <x:c r="D232" s="38"/>
      <x:c r="E232" s="38"/>
      <x:c r="F232" s="38"/>
      <x:c r="G232" s="50"/>
      <x:c r="H232" s="49"/>
      <x:c r="I232" s="49"/>
      <x:c r="J232" s="47" t="str">
        <x:f>IF(A232="","",IF(AND(I232&lt;&gt;"",I232&lt;Parametres!$B$6),"Entretien en retard",IF(AND(H232&lt;&gt;"",H232&lt;Parametres!$B$6),"Retour en retard","")))</x:f>
      </x:c>
    </x:row>
    <x:row r="233" ht="23" customHeight="1">
      <x:c r="A233" s="38"/>
      <x:c r="B233" s="38"/>
      <x:c r="C233" s="38"/>
      <x:c r="D233" s="38"/>
      <x:c r="E233" s="38"/>
      <x:c r="F233" s="38"/>
      <x:c r="G233" s="50"/>
      <x:c r="H233" s="49"/>
      <x:c r="I233" s="49"/>
      <x:c r="J233" s="47" t="str">
        <x:f>IF(A233="","",IF(AND(I233&lt;&gt;"",I233&lt;Parametres!$B$6),"Entretien en retard",IF(AND(H233&lt;&gt;"",H233&lt;Parametres!$B$6),"Retour en retard","")))</x:f>
      </x:c>
    </x:row>
    <x:row r="234" ht="23" customHeight="1">
      <x:c r="A234" s="38"/>
      <x:c r="B234" s="38"/>
      <x:c r="C234" s="38"/>
      <x:c r="D234" s="38"/>
      <x:c r="E234" s="38"/>
      <x:c r="F234" s="38"/>
      <x:c r="G234" s="50"/>
      <x:c r="H234" s="49"/>
      <x:c r="I234" s="49"/>
      <x:c r="J234" s="47" t="str">
        <x:f>IF(A234="","",IF(AND(I234&lt;&gt;"",I234&lt;Parametres!$B$6),"Entretien en retard",IF(AND(H234&lt;&gt;"",H234&lt;Parametres!$B$6),"Retour en retard","")))</x:f>
      </x:c>
    </x:row>
    <x:row r="235" ht="23" customHeight="1">
      <x:c r="A235" s="38"/>
      <x:c r="B235" s="38"/>
      <x:c r="C235" s="38"/>
      <x:c r="D235" s="38"/>
      <x:c r="E235" s="38"/>
      <x:c r="F235" s="38"/>
      <x:c r="G235" s="50"/>
      <x:c r="H235" s="49"/>
      <x:c r="I235" s="49"/>
      <x:c r="J235" s="47" t="str">
        <x:f>IF(A235="","",IF(AND(I235&lt;&gt;"",I235&lt;Parametres!$B$6),"Entretien en retard",IF(AND(H235&lt;&gt;"",H235&lt;Parametres!$B$6),"Retour en retard","")))</x:f>
      </x:c>
    </x:row>
    <x:row r="236" ht="23" customHeight="1">
      <x:c r="A236" s="38"/>
      <x:c r="B236" s="38"/>
      <x:c r="C236" s="38"/>
      <x:c r="D236" s="38"/>
      <x:c r="E236" s="38"/>
      <x:c r="F236" s="38"/>
      <x:c r="G236" s="50"/>
      <x:c r="H236" s="49"/>
      <x:c r="I236" s="49"/>
      <x:c r="J236" s="47" t="str">
        <x:f>IF(A236="","",IF(AND(I236&lt;&gt;"",I236&lt;Parametres!$B$6),"Entretien en retard",IF(AND(H236&lt;&gt;"",H236&lt;Parametres!$B$6),"Retour en retard","")))</x:f>
      </x:c>
    </x:row>
    <x:row r="237" ht="23" customHeight="1">
      <x:c r="A237" s="38"/>
      <x:c r="B237" s="38"/>
      <x:c r="C237" s="38"/>
      <x:c r="D237" s="38"/>
      <x:c r="E237" s="38"/>
      <x:c r="F237" s="38"/>
      <x:c r="G237" s="50"/>
      <x:c r="H237" s="49"/>
      <x:c r="I237" s="49"/>
      <x:c r="J237" s="47" t="str">
        <x:f>IF(A237="","",IF(AND(I237&lt;&gt;"",I237&lt;Parametres!$B$6),"Entretien en retard",IF(AND(H237&lt;&gt;"",H237&lt;Parametres!$B$6),"Retour en retard","")))</x:f>
      </x:c>
    </x:row>
    <x:row r="238" ht="23" customHeight="1">
      <x:c r="A238" s="38"/>
      <x:c r="B238" s="38"/>
      <x:c r="C238" s="38"/>
      <x:c r="D238" s="38"/>
      <x:c r="E238" s="38"/>
      <x:c r="F238" s="38"/>
      <x:c r="G238" s="50"/>
      <x:c r="H238" s="49"/>
      <x:c r="I238" s="49"/>
      <x:c r="J238" s="47" t="str">
        <x:f>IF(A238="","",IF(AND(I238&lt;&gt;"",I238&lt;Parametres!$B$6),"Entretien en retard",IF(AND(H238&lt;&gt;"",H238&lt;Parametres!$B$6),"Retour en retard","")))</x:f>
      </x:c>
    </x:row>
    <x:row r="239" ht="23" customHeight="1">
      <x:c r="A239" s="38"/>
      <x:c r="B239" s="38"/>
      <x:c r="C239" s="38"/>
      <x:c r="D239" s="38"/>
      <x:c r="E239" s="38"/>
      <x:c r="F239" s="38"/>
      <x:c r="G239" s="50"/>
      <x:c r="H239" s="49"/>
      <x:c r="I239" s="49"/>
      <x:c r="J239" s="47" t="str">
        <x:f>IF(A239="","",IF(AND(I239&lt;&gt;"",I239&lt;Parametres!$B$6),"Entretien en retard",IF(AND(H239&lt;&gt;"",H239&lt;Parametres!$B$6),"Retour en retard","")))</x:f>
      </x:c>
    </x:row>
    <x:row r="240" ht="23" customHeight="1">
      <x:c r="A240" s="38"/>
      <x:c r="B240" s="38"/>
      <x:c r="C240" s="38"/>
      <x:c r="D240" s="38"/>
      <x:c r="E240" s="38"/>
      <x:c r="F240" s="38"/>
      <x:c r="G240" s="50"/>
      <x:c r="H240" s="49"/>
      <x:c r="I240" s="49"/>
      <x:c r="J240" s="47" t="str">
        <x:f>IF(A240="","",IF(AND(I240&lt;&gt;"",I240&lt;Parametres!$B$6),"Entretien en retard",IF(AND(H240&lt;&gt;"",H240&lt;Parametres!$B$6),"Retour en retard","")))</x:f>
      </x:c>
    </x:row>
    <x:row r="241" ht="23" customHeight="1">
      <x:c r="A241" s="38"/>
      <x:c r="B241" s="38"/>
      <x:c r="C241" s="38"/>
      <x:c r="D241" s="38"/>
      <x:c r="E241" s="38"/>
      <x:c r="F241" s="38"/>
      <x:c r="G241" s="50"/>
      <x:c r="H241" s="49"/>
      <x:c r="I241" s="49"/>
      <x:c r="J241" s="47" t="str">
        <x:f>IF(A241="","",IF(AND(I241&lt;&gt;"",I241&lt;Parametres!$B$6),"Entretien en retard",IF(AND(H241&lt;&gt;"",H241&lt;Parametres!$B$6),"Retour en retard","")))</x:f>
      </x:c>
    </x:row>
    <x:row r="242" ht="23" customHeight="1">
      <x:c r="A242" s="38"/>
      <x:c r="B242" s="38"/>
      <x:c r="C242" s="38"/>
      <x:c r="D242" s="38"/>
      <x:c r="E242" s="38"/>
      <x:c r="F242" s="38"/>
      <x:c r="G242" s="50"/>
      <x:c r="H242" s="49"/>
      <x:c r="I242" s="49"/>
      <x:c r="J242" s="47" t="str">
        <x:f>IF(A242="","",IF(AND(I242&lt;&gt;"",I242&lt;Parametres!$B$6),"Entretien en retard",IF(AND(H242&lt;&gt;"",H242&lt;Parametres!$B$6),"Retour en retard","")))</x:f>
      </x:c>
    </x:row>
    <x:row r="243" ht="23" customHeight="1">
      <x:c r="A243" s="38"/>
      <x:c r="B243" s="38"/>
      <x:c r="C243" s="38"/>
      <x:c r="D243" s="38"/>
      <x:c r="E243" s="38"/>
      <x:c r="F243" s="38"/>
      <x:c r="G243" s="50"/>
      <x:c r="H243" s="49"/>
      <x:c r="I243" s="49"/>
      <x:c r="J243" s="47" t="str">
        <x:f>IF(A243="","",IF(AND(I243&lt;&gt;"",I243&lt;Parametres!$B$6),"Entretien en retard",IF(AND(H243&lt;&gt;"",H243&lt;Parametres!$B$6),"Retour en retard","")))</x:f>
      </x:c>
    </x:row>
    <x:row r="244" ht="23" customHeight="1">
      <x:c r="A244" s="38"/>
      <x:c r="B244" s="38"/>
      <x:c r="C244" s="38"/>
      <x:c r="D244" s="38"/>
      <x:c r="E244" s="38"/>
      <x:c r="F244" s="38"/>
      <x:c r="G244" s="50"/>
      <x:c r="H244" s="49"/>
      <x:c r="I244" s="49"/>
      <x:c r="J244" s="47" t="str">
        <x:f>IF(A244="","",IF(AND(I244&lt;&gt;"",I244&lt;Parametres!$B$6),"Entretien en retard",IF(AND(H244&lt;&gt;"",H244&lt;Parametres!$B$6),"Retour en retard","")))</x:f>
      </x:c>
    </x:row>
    <x:row r="245" ht="23" customHeight="1">
      <x:c r="A245" s="38"/>
      <x:c r="B245" s="38"/>
      <x:c r="C245" s="38"/>
      <x:c r="D245" s="38"/>
      <x:c r="E245" s="38"/>
      <x:c r="F245" s="38"/>
      <x:c r="G245" s="50"/>
      <x:c r="H245" s="49"/>
      <x:c r="I245" s="49"/>
      <x:c r="J245" s="47" t="str">
        <x:f>IF(A245="","",IF(AND(I245&lt;&gt;"",I245&lt;Parametres!$B$6),"Entretien en retard",IF(AND(H245&lt;&gt;"",H245&lt;Parametres!$B$6),"Retour en retard","")))</x:f>
      </x:c>
    </x:row>
    <x:row r="246" ht="23" customHeight="1">
      <x:c r="A246" s="38"/>
      <x:c r="B246" s="38"/>
      <x:c r="C246" s="38"/>
      <x:c r="D246" s="38"/>
      <x:c r="E246" s="38"/>
      <x:c r="F246" s="38"/>
      <x:c r="G246" s="50"/>
      <x:c r="H246" s="49"/>
      <x:c r="I246" s="49"/>
      <x:c r="J246" s="47" t="str">
        <x:f>IF(A246="","",IF(AND(I246&lt;&gt;"",I246&lt;Parametres!$B$6),"Entretien en retard",IF(AND(H246&lt;&gt;"",H246&lt;Parametres!$B$6),"Retour en retard","")))</x:f>
      </x:c>
    </x:row>
    <x:row r="247" ht="23" customHeight="1">
      <x:c r="A247" s="38"/>
      <x:c r="B247" s="38"/>
      <x:c r="C247" s="38"/>
      <x:c r="D247" s="38"/>
      <x:c r="E247" s="38"/>
      <x:c r="F247" s="38"/>
      <x:c r="G247" s="50"/>
      <x:c r="H247" s="49"/>
      <x:c r="I247" s="49"/>
      <x:c r="J247" s="47" t="str">
        <x:f>IF(A247="","",IF(AND(I247&lt;&gt;"",I247&lt;Parametres!$B$6),"Entretien en retard",IF(AND(H247&lt;&gt;"",H247&lt;Parametres!$B$6),"Retour en retard","")))</x:f>
      </x:c>
    </x:row>
    <x:row r="248" ht="23" customHeight="1">
      <x:c r="A248" s="38"/>
      <x:c r="B248" s="38"/>
      <x:c r="C248" s="38"/>
      <x:c r="D248" s="38"/>
      <x:c r="E248" s="38"/>
      <x:c r="F248" s="38"/>
      <x:c r="G248" s="50"/>
      <x:c r="H248" s="49"/>
      <x:c r="I248" s="49"/>
      <x:c r="J248" s="47" t="str">
        <x:f>IF(A248="","",IF(AND(I248&lt;&gt;"",I248&lt;Parametres!$B$6),"Entretien en retard",IF(AND(H248&lt;&gt;"",H248&lt;Parametres!$B$6),"Retour en retard","")))</x:f>
      </x:c>
    </x:row>
    <x:row r="249" ht="23" customHeight="1">
      <x:c r="A249" s="38"/>
      <x:c r="B249" s="38"/>
      <x:c r="C249" s="38"/>
      <x:c r="D249" s="38"/>
      <x:c r="E249" s="38"/>
      <x:c r="F249" s="38"/>
      <x:c r="G249" s="50"/>
      <x:c r="H249" s="49"/>
      <x:c r="I249" s="49"/>
      <x:c r="J249" s="47" t="str">
        <x:f>IF(A249="","",IF(AND(I249&lt;&gt;"",I249&lt;Parametres!$B$6),"Entretien en retard",IF(AND(H249&lt;&gt;"",H249&lt;Parametres!$B$6),"Retour en retard","")))</x:f>
      </x:c>
    </x:row>
    <x:row r="250" ht="23" customHeight="1">
      <x:c r="A250" s="38"/>
      <x:c r="B250" s="38"/>
      <x:c r="C250" s="38"/>
      <x:c r="D250" s="38"/>
      <x:c r="E250" s="38"/>
      <x:c r="F250" s="38"/>
      <x:c r="G250" s="50"/>
      <x:c r="H250" s="49"/>
      <x:c r="I250" s="49"/>
      <x:c r="J250" s="47" t="str">
        <x:f>IF(A250="","",IF(AND(I250&lt;&gt;"",I250&lt;Parametres!$B$6),"Entretien en retard",IF(AND(H250&lt;&gt;"",H250&lt;Parametres!$B$6),"Retour en retard","")))</x:f>
      </x:c>
    </x:row>
    <x:row r="251" ht="23" customHeight="1">
      <x:c r="A251" s="38"/>
      <x:c r="B251" s="38"/>
      <x:c r="C251" s="38"/>
      <x:c r="D251" s="38"/>
      <x:c r="E251" s="38"/>
      <x:c r="F251" s="38"/>
      <x:c r="G251" s="50"/>
      <x:c r="H251" s="49"/>
      <x:c r="I251" s="49"/>
      <x:c r="J251" s="47" t="str">
        <x:f>IF(A251="","",IF(AND(I251&lt;&gt;"",I251&lt;Parametres!$B$6),"Entretien en retard",IF(AND(H251&lt;&gt;"",H251&lt;Parametres!$B$6),"Retour en retard","")))</x:f>
      </x:c>
    </x:row>
    <x:row r="252" ht="23" customHeight="1">
      <x:c r="A252" s="38"/>
      <x:c r="B252" s="38"/>
      <x:c r="C252" s="38"/>
      <x:c r="D252" s="38"/>
      <x:c r="E252" s="38"/>
      <x:c r="F252" s="38"/>
      <x:c r="G252" s="50"/>
      <x:c r="H252" s="49"/>
      <x:c r="I252" s="49"/>
      <x:c r="J252" s="47" t="str">
        <x:f>IF(A252="","",IF(AND(I252&lt;&gt;"",I252&lt;Parametres!$B$6),"Entretien en retard",IF(AND(H252&lt;&gt;"",H252&lt;Parametres!$B$6),"Retour en retard","")))</x:f>
      </x:c>
    </x:row>
    <x:row r="253" ht="23" customHeight="1">
      <x:c r="A253" s="38"/>
      <x:c r="B253" s="38"/>
      <x:c r="C253" s="38"/>
      <x:c r="D253" s="38"/>
      <x:c r="E253" s="38"/>
      <x:c r="F253" s="38"/>
      <x:c r="G253" s="50"/>
      <x:c r="H253" s="49"/>
      <x:c r="I253" s="49"/>
      <x:c r="J253" s="47" t="str">
        <x:f>IF(A253="","",IF(AND(I253&lt;&gt;"",I253&lt;Parametres!$B$6),"Entretien en retard",IF(AND(H253&lt;&gt;"",H253&lt;Parametres!$B$6),"Retour en retard","")))</x:f>
      </x:c>
    </x:row>
    <x:row r="254" ht="23" customHeight="1">
      <x:c r="A254" s="38"/>
      <x:c r="B254" s="38"/>
      <x:c r="C254" s="38"/>
      <x:c r="D254" s="38"/>
      <x:c r="E254" s="38"/>
      <x:c r="F254" s="38"/>
      <x:c r="G254" s="50"/>
      <x:c r="H254" s="49"/>
      <x:c r="I254" s="49"/>
      <x:c r="J254" s="47" t="str">
        <x:f>IF(A254="","",IF(AND(I254&lt;&gt;"",I254&lt;Parametres!$B$6),"Entretien en retard",IF(AND(H254&lt;&gt;"",H254&lt;Parametres!$B$6),"Retour en retard","")))</x:f>
      </x:c>
    </x:row>
    <x:row r="255" ht="23" customHeight="1">
      <x:c r="A255" s="38"/>
      <x:c r="B255" s="38"/>
      <x:c r="C255" s="38"/>
      <x:c r="D255" s="38"/>
      <x:c r="E255" s="38"/>
      <x:c r="F255" s="38"/>
      <x:c r="G255" s="50"/>
      <x:c r="H255" s="49"/>
      <x:c r="I255" s="49"/>
      <x:c r="J255" s="47" t="str">
        <x:f>IF(A255="","",IF(AND(I255&lt;&gt;"",I255&lt;Parametres!$B$6),"Entretien en retard",IF(AND(H255&lt;&gt;"",H255&lt;Parametres!$B$6),"Retour en retard","")))</x:f>
      </x:c>
    </x:row>
    <x:row r="256" ht="23" customHeight="1">
      <x:c r="A256" s="38"/>
      <x:c r="B256" s="38"/>
      <x:c r="C256" s="38"/>
      <x:c r="D256" s="38"/>
      <x:c r="E256" s="38"/>
      <x:c r="F256" s="38"/>
      <x:c r="G256" s="50"/>
      <x:c r="H256" s="49"/>
      <x:c r="I256" s="49"/>
      <x:c r="J256" s="47" t="str">
        <x:f>IF(A256="","",IF(AND(I256&lt;&gt;"",I256&lt;Parametres!$B$6),"Entretien en retard",IF(AND(H256&lt;&gt;"",H256&lt;Parametres!$B$6),"Retour en retard","")))</x:f>
      </x:c>
    </x:row>
    <x:row r="257" ht="23" customHeight="1">
      <x:c r="A257" s="38"/>
      <x:c r="B257" s="38"/>
      <x:c r="C257" s="38"/>
      <x:c r="D257" s="38"/>
      <x:c r="E257" s="38"/>
      <x:c r="F257" s="38"/>
      <x:c r="G257" s="50"/>
      <x:c r="H257" s="49"/>
      <x:c r="I257" s="49"/>
      <x:c r="J257" s="47" t="str">
        <x:f>IF(A257="","",IF(AND(I257&lt;&gt;"",I257&lt;Parametres!$B$6),"Entretien en retard",IF(AND(H257&lt;&gt;"",H257&lt;Parametres!$B$6),"Retour en retard","")))</x:f>
      </x:c>
    </x:row>
    <x:row r="258" ht="23" customHeight="1">
      <x:c r="A258" s="38"/>
      <x:c r="B258" s="38"/>
      <x:c r="C258" s="38"/>
      <x:c r="D258" s="38"/>
      <x:c r="E258" s="38"/>
      <x:c r="F258" s="38"/>
      <x:c r="G258" s="50"/>
      <x:c r="H258" s="49"/>
      <x:c r="I258" s="49"/>
      <x:c r="J258" s="47" t="str">
        <x:f>IF(A258="","",IF(AND(I258&lt;&gt;"",I258&lt;Parametres!$B$6),"Entretien en retard",IF(AND(H258&lt;&gt;"",H258&lt;Parametres!$B$6),"Retour en retard","")))</x:f>
      </x:c>
    </x:row>
    <x:row r="259" ht="23" customHeight="1">
      <x:c r="A259" s="38"/>
      <x:c r="B259" s="38"/>
      <x:c r="C259" s="38"/>
      <x:c r="D259" s="38"/>
      <x:c r="E259" s="38"/>
      <x:c r="F259" s="38"/>
      <x:c r="G259" s="50"/>
      <x:c r="H259" s="49"/>
      <x:c r="I259" s="49"/>
      <x:c r="J259" s="47" t="str">
        <x:f>IF(A259="","",IF(AND(I259&lt;&gt;"",I259&lt;Parametres!$B$6),"Entretien en retard",IF(AND(H259&lt;&gt;"",H259&lt;Parametres!$B$6),"Retour en retard","")))</x:f>
      </x:c>
    </x:row>
    <x:row r="260" ht="23" customHeight="1">
      <x:c r="A260" s="38"/>
      <x:c r="B260" s="38"/>
      <x:c r="C260" s="38"/>
      <x:c r="D260" s="38"/>
      <x:c r="E260" s="38"/>
      <x:c r="F260" s="38"/>
      <x:c r="G260" s="50"/>
      <x:c r="H260" s="49"/>
      <x:c r="I260" s="49"/>
      <x:c r="J260" s="47" t="str">
        <x:f>IF(A260="","",IF(AND(I260&lt;&gt;"",I260&lt;Parametres!$B$6),"Entretien en retard",IF(AND(H260&lt;&gt;"",H260&lt;Parametres!$B$6),"Retour en retard","")))</x:f>
      </x:c>
    </x:row>
    <x:row r="261" ht="23" customHeight="1">
      <x:c r="A261" s="38"/>
      <x:c r="B261" s="38"/>
      <x:c r="C261" s="38"/>
      <x:c r="D261" s="38"/>
      <x:c r="E261" s="38"/>
      <x:c r="F261" s="38"/>
      <x:c r="G261" s="50"/>
      <x:c r="H261" s="49"/>
      <x:c r="I261" s="49"/>
      <x:c r="J261" s="47" t="str">
        <x:f>IF(A261="","",IF(AND(I261&lt;&gt;"",I261&lt;Parametres!$B$6),"Entretien en retard",IF(AND(H261&lt;&gt;"",H261&lt;Parametres!$B$6),"Retour en retard","")))</x:f>
      </x:c>
    </x:row>
    <x:row r="262" ht="23" customHeight="1">
      <x:c r="A262" s="38"/>
      <x:c r="B262" s="38"/>
      <x:c r="C262" s="38"/>
      <x:c r="D262" s="38"/>
      <x:c r="E262" s="38"/>
      <x:c r="F262" s="38"/>
      <x:c r="G262" s="50"/>
      <x:c r="H262" s="49"/>
      <x:c r="I262" s="49"/>
      <x:c r="J262" s="47" t="str">
        <x:f>IF(A262="","",IF(AND(I262&lt;&gt;"",I262&lt;Parametres!$B$6),"Entretien en retard",IF(AND(H262&lt;&gt;"",H262&lt;Parametres!$B$6),"Retour en retard","")))</x:f>
      </x:c>
    </x:row>
    <x:row r="263" ht="23" customHeight="1">
      <x:c r="A263" s="38"/>
      <x:c r="B263" s="38"/>
      <x:c r="C263" s="38"/>
      <x:c r="D263" s="38"/>
      <x:c r="E263" s="38"/>
      <x:c r="F263" s="38"/>
      <x:c r="G263" s="50"/>
      <x:c r="H263" s="49"/>
      <x:c r="I263" s="49"/>
      <x:c r="J263" s="47" t="str">
        <x:f>IF(A263="","",IF(AND(I263&lt;&gt;"",I263&lt;Parametres!$B$6),"Entretien en retard",IF(AND(H263&lt;&gt;"",H263&lt;Parametres!$B$6),"Retour en retard","")))</x:f>
      </x:c>
    </x:row>
    <x:row r="264" ht="23" customHeight="1">
      <x:c r="A264" s="38"/>
      <x:c r="B264" s="38"/>
      <x:c r="C264" s="38"/>
      <x:c r="D264" s="38"/>
      <x:c r="E264" s="38"/>
      <x:c r="F264" s="38"/>
      <x:c r="G264" s="50"/>
      <x:c r="H264" s="49"/>
      <x:c r="I264" s="49"/>
      <x:c r="J264" s="47" t="str">
        <x:f>IF(A264="","",IF(AND(I264&lt;&gt;"",I264&lt;Parametres!$B$6),"Entretien en retard",IF(AND(H264&lt;&gt;"",H264&lt;Parametres!$B$6),"Retour en retard","")))</x:f>
      </x:c>
    </x:row>
    <x:row r="265" ht="23" customHeight="1">
      <x:c r="A265" s="38"/>
      <x:c r="B265" s="38"/>
      <x:c r="C265" s="38"/>
      <x:c r="D265" s="38"/>
      <x:c r="E265" s="38"/>
      <x:c r="F265" s="38"/>
      <x:c r="G265" s="50"/>
      <x:c r="H265" s="49"/>
      <x:c r="I265" s="49"/>
      <x:c r="J265" s="47" t="str">
        <x:f>IF(A265="","",IF(AND(I265&lt;&gt;"",I265&lt;Parametres!$B$6),"Entretien en retard",IF(AND(H265&lt;&gt;"",H265&lt;Parametres!$B$6),"Retour en retard","")))</x:f>
      </x:c>
    </x:row>
    <x:row r="266" ht="23" customHeight="1">
      <x:c r="A266" s="38"/>
      <x:c r="B266" s="38"/>
      <x:c r="C266" s="38"/>
      <x:c r="D266" s="38"/>
      <x:c r="E266" s="38"/>
      <x:c r="F266" s="38"/>
      <x:c r="G266" s="50"/>
      <x:c r="H266" s="49"/>
      <x:c r="I266" s="49"/>
      <x:c r="J266" s="47" t="str">
        <x:f>IF(A266="","",IF(AND(I266&lt;&gt;"",I266&lt;Parametres!$B$6),"Entretien en retard",IF(AND(H266&lt;&gt;"",H266&lt;Parametres!$B$6),"Retour en retard","")))</x:f>
      </x:c>
    </x:row>
    <x:row r="267" ht="23" customHeight="1">
      <x:c r="A267" s="38"/>
      <x:c r="B267" s="38"/>
      <x:c r="C267" s="38"/>
      <x:c r="D267" s="38"/>
      <x:c r="E267" s="38"/>
      <x:c r="F267" s="38"/>
      <x:c r="G267" s="50"/>
      <x:c r="H267" s="49"/>
      <x:c r="I267" s="49"/>
      <x:c r="J267" s="47" t="str">
        <x:f>IF(A267="","",IF(AND(I267&lt;&gt;"",I267&lt;Parametres!$B$6),"Entretien en retard",IF(AND(H267&lt;&gt;"",H267&lt;Parametres!$B$6),"Retour en retard","")))</x:f>
      </x:c>
    </x:row>
    <x:row r="268" ht="23" customHeight="1">
      <x:c r="A268" s="38"/>
      <x:c r="B268" s="38"/>
      <x:c r="C268" s="38"/>
      <x:c r="D268" s="38"/>
      <x:c r="E268" s="38"/>
      <x:c r="F268" s="38"/>
      <x:c r="G268" s="50"/>
      <x:c r="H268" s="49"/>
      <x:c r="I268" s="49"/>
      <x:c r="J268" s="47" t="str">
        <x:f>IF(A268="","",IF(AND(I268&lt;&gt;"",I268&lt;Parametres!$B$6),"Entretien en retard",IF(AND(H268&lt;&gt;"",H268&lt;Parametres!$B$6),"Retour en retard","")))</x:f>
      </x:c>
    </x:row>
    <x:row r="269" ht="23" customHeight="1">
      <x:c r="A269" s="38"/>
      <x:c r="B269" s="38"/>
      <x:c r="C269" s="38"/>
      <x:c r="D269" s="38"/>
      <x:c r="E269" s="38"/>
      <x:c r="F269" s="38"/>
      <x:c r="G269" s="50"/>
      <x:c r="H269" s="49"/>
      <x:c r="I269" s="49"/>
      <x:c r="J269" s="47" t="str">
        <x:f>IF(A269="","",IF(AND(I269&lt;&gt;"",I269&lt;Parametres!$B$6),"Entretien en retard",IF(AND(H269&lt;&gt;"",H269&lt;Parametres!$B$6),"Retour en retard","")))</x:f>
      </x:c>
    </x:row>
    <x:row r="270" ht="23" customHeight="1">
      <x:c r="A270" s="38"/>
      <x:c r="B270" s="38"/>
      <x:c r="C270" s="38"/>
      <x:c r="D270" s="38"/>
      <x:c r="E270" s="38"/>
      <x:c r="F270" s="38"/>
      <x:c r="G270" s="50"/>
      <x:c r="H270" s="49"/>
      <x:c r="I270" s="49"/>
      <x:c r="J270" s="47" t="str">
        <x:f>IF(A270="","",IF(AND(I270&lt;&gt;"",I270&lt;Parametres!$B$6),"Entretien en retard",IF(AND(H270&lt;&gt;"",H270&lt;Parametres!$B$6),"Retour en retard","")))</x:f>
      </x:c>
    </x:row>
    <x:row r="271" ht="23" customHeight="1">
      <x:c r="A271" s="38"/>
      <x:c r="B271" s="38"/>
      <x:c r="C271" s="38"/>
      <x:c r="D271" s="38"/>
      <x:c r="E271" s="38"/>
      <x:c r="F271" s="38"/>
      <x:c r="G271" s="50"/>
      <x:c r="H271" s="49"/>
      <x:c r="I271" s="49"/>
      <x:c r="J271" s="47" t="str">
        <x:f>IF(A271="","",IF(AND(I271&lt;&gt;"",I271&lt;Parametres!$B$6),"Entretien en retard",IF(AND(H271&lt;&gt;"",H271&lt;Parametres!$B$6),"Retour en retard","")))</x:f>
      </x:c>
    </x:row>
    <x:row r="272" ht="23" customHeight="1">
      <x:c r="A272" s="38"/>
      <x:c r="B272" s="38"/>
      <x:c r="C272" s="38"/>
      <x:c r="D272" s="38"/>
      <x:c r="E272" s="38"/>
      <x:c r="F272" s="38"/>
      <x:c r="G272" s="50"/>
      <x:c r="H272" s="49"/>
      <x:c r="I272" s="49"/>
      <x:c r="J272" s="47" t="str">
        <x:f>IF(A272="","",IF(AND(I272&lt;&gt;"",I272&lt;Parametres!$B$6),"Entretien en retard",IF(AND(H272&lt;&gt;"",H272&lt;Parametres!$B$6),"Retour en retard","")))</x:f>
      </x:c>
    </x:row>
    <x:row r="273" ht="23" customHeight="1">
      <x:c r="A273" s="38"/>
      <x:c r="B273" s="38"/>
      <x:c r="C273" s="38"/>
      <x:c r="D273" s="38"/>
      <x:c r="E273" s="38"/>
      <x:c r="F273" s="38"/>
      <x:c r="G273" s="50"/>
      <x:c r="H273" s="49"/>
      <x:c r="I273" s="49"/>
      <x:c r="J273" s="47" t="str">
        <x:f>IF(A273="","",IF(AND(I273&lt;&gt;"",I273&lt;Parametres!$B$6),"Entretien en retard",IF(AND(H273&lt;&gt;"",H273&lt;Parametres!$B$6),"Retour en retard","")))</x:f>
      </x:c>
    </x:row>
    <x:row r="274" ht="23" customHeight="1">
      <x:c r="A274" s="38"/>
      <x:c r="B274" s="38"/>
      <x:c r="C274" s="38"/>
      <x:c r="D274" s="38"/>
      <x:c r="E274" s="38"/>
      <x:c r="F274" s="38"/>
      <x:c r="G274" s="50"/>
      <x:c r="H274" s="49"/>
      <x:c r="I274" s="49"/>
      <x:c r="J274" s="47" t="str">
        <x:f>IF(A274="","",IF(AND(I274&lt;&gt;"",I274&lt;Parametres!$B$6),"Entretien en retard",IF(AND(H274&lt;&gt;"",H274&lt;Parametres!$B$6),"Retour en retard","")))</x:f>
      </x:c>
    </x:row>
    <x:row r="275" ht="23" customHeight="1">
      <x:c r="A275" s="38"/>
      <x:c r="B275" s="38"/>
      <x:c r="C275" s="38"/>
      <x:c r="D275" s="38"/>
      <x:c r="E275" s="38"/>
      <x:c r="F275" s="38"/>
      <x:c r="G275" s="50"/>
      <x:c r="H275" s="49"/>
      <x:c r="I275" s="49"/>
      <x:c r="J275" s="47" t="str">
        <x:f>IF(A275="","",IF(AND(I275&lt;&gt;"",I275&lt;Parametres!$B$6),"Entretien en retard",IF(AND(H275&lt;&gt;"",H275&lt;Parametres!$B$6),"Retour en retard","")))</x:f>
      </x:c>
    </x:row>
    <x:row r="276" ht="23" customHeight="1">
      <x:c r="A276" s="38"/>
      <x:c r="B276" s="38"/>
      <x:c r="C276" s="38"/>
      <x:c r="D276" s="38"/>
      <x:c r="E276" s="38"/>
      <x:c r="F276" s="38"/>
      <x:c r="G276" s="50"/>
      <x:c r="H276" s="49"/>
      <x:c r="I276" s="49"/>
      <x:c r="J276" s="47" t="str">
        <x:f>IF(A276="","",IF(AND(I276&lt;&gt;"",I276&lt;Parametres!$B$6),"Entretien en retard",IF(AND(H276&lt;&gt;"",H276&lt;Parametres!$B$6),"Retour en retard","")))</x:f>
      </x:c>
    </x:row>
    <x:row r="277" ht="23" customHeight="1">
      <x:c r="A277" s="38"/>
      <x:c r="B277" s="38"/>
      <x:c r="C277" s="38"/>
      <x:c r="D277" s="38"/>
      <x:c r="E277" s="38"/>
      <x:c r="F277" s="38"/>
      <x:c r="G277" s="50"/>
      <x:c r="H277" s="49"/>
      <x:c r="I277" s="49"/>
      <x:c r="J277" s="47" t="str">
        <x:f>IF(A277="","",IF(AND(I277&lt;&gt;"",I277&lt;Parametres!$B$6),"Entretien en retard",IF(AND(H277&lt;&gt;"",H277&lt;Parametres!$B$6),"Retour en retard","")))</x:f>
      </x:c>
    </x:row>
    <x:row r="278" ht="23" customHeight="1">
      <x:c r="A278" s="38"/>
      <x:c r="B278" s="38"/>
      <x:c r="C278" s="38"/>
      <x:c r="D278" s="38"/>
      <x:c r="E278" s="38"/>
      <x:c r="F278" s="38"/>
      <x:c r="G278" s="50"/>
      <x:c r="H278" s="49"/>
      <x:c r="I278" s="49"/>
      <x:c r="J278" s="47" t="str">
        <x:f>IF(A278="","",IF(AND(I278&lt;&gt;"",I278&lt;Parametres!$B$6),"Entretien en retard",IF(AND(H278&lt;&gt;"",H278&lt;Parametres!$B$6),"Retour en retard","")))</x:f>
      </x:c>
    </x:row>
    <x:row r="279" ht="23" customHeight="1">
      <x:c r="A279" s="38"/>
      <x:c r="B279" s="38"/>
      <x:c r="C279" s="38"/>
      <x:c r="D279" s="38"/>
      <x:c r="E279" s="38"/>
      <x:c r="F279" s="38"/>
      <x:c r="G279" s="50"/>
      <x:c r="H279" s="49"/>
      <x:c r="I279" s="49"/>
      <x:c r="J279" s="47" t="str">
        <x:f>IF(A279="","",IF(AND(I279&lt;&gt;"",I279&lt;Parametres!$B$6),"Entretien en retard",IF(AND(H279&lt;&gt;"",H279&lt;Parametres!$B$6),"Retour en retard","")))</x:f>
      </x:c>
    </x:row>
    <x:row r="280" ht="23" customHeight="1">
      <x:c r="A280" s="38"/>
      <x:c r="B280" s="38"/>
      <x:c r="C280" s="38"/>
      <x:c r="D280" s="38"/>
      <x:c r="E280" s="38"/>
      <x:c r="F280" s="38"/>
      <x:c r="G280" s="50"/>
      <x:c r="H280" s="49"/>
      <x:c r="I280" s="49"/>
      <x:c r="J280" s="47" t="str">
        <x:f>IF(A280="","",IF(AND(I280&lt;&gt;"",I280&lt;Parametres!$B$6),"Entretien en retard",IF(AND(H280&lt;&gt;"",H280&lt;Parametres!$B$6),"Retour en retard","")))</x:f>
      </x:c>
    </x:row>
    <x:row r="281" ht="23" customHeight="1">
      <x:c r="A281" s="38"/>
      <x:c r="B281" s="38"/>
      <x:c r="C281" s="38"/>
      <x:c r="D281" s="38"/>
      <x:c r="E281" s="38"/>
      <x:c r="F281" s="38"/>
      <x:c r="G281" s="50"/>
      <x:c r="H281" s="49"/>
      <x:c r="I281" s="49"/>
      <x:c r="J281" s="47" t="str">
        <x:f>IF(A281="","",IF(AND(I281&lt;&gt;"",I281&lt;Parametres!$B$6),"Entretien en retard",IF(AND(H281&lt;&gt;"",H281&lt;Parametres!$B$6),"Retour en retard","")))</x:f>
      </x:c>
    </x:row>
    <x:row r="282" ht="23" customHeight="1">
      <x:c r="A282" s="38"/>
      <x:c r="B282" s="38"/>
      <x:c r="C282" s="38"/>
      <x:c r="D282" s="38"/>
      <x:c r="E282" s="38"/>
      <x:c r="F282" s="38"/>
      <x:c r="G282" s="50"/>
      <x:c r="H282" s="49"/>
      <x:c r="I282" s="49"/>
      <x:c r="J282" s="47" t="str">
        <x:f>IF(A282="","",IF(AND(I282&lt;&gt;"",I282&lt;Parametres!$B$6),"Entretien en retard",IF(AND(H282&lt;&gt;"",H282&lt;Parametres!$B$6),"Retour en retard","")))</x:f>
      </x:c>
    </x:row>
    <x:row r="283" ht="23" customHeight="1">
      <x:c r="A283" s="38"/>
      <x:c r="B283" s="38"/>
      <x:c r="C283" s="38"/>
      <x:c r="D283" s="38"/>
      <x:c r="E283" s="38"/>
      <x:c r="F283" s="38"/>
      <x:c r="G283" s="50"/>
      <x:c r="H283" s="49"/>
      <x:c r="I283" s="49"/>
      <x:c r="J283" s="47" t="str">
        <x:f>IF(A283="","",IF(AND(I283&lt;&gt;"",I283&lt;Parametres!$B$6),"Entretien en retard",IF(AND(H283&lt;&gt;"",H283&lt;Parametres!$B$6),"Retour en retard","")))</x:f>
      </x:c>
    </x:row>
    <x:row r="284" ht="23" customHeight="1">
      <x:c r="A284" s="38"/>
      <x:c r="B284" s="38"/>
      <x:c r="C284" s="38"/>
      <x:c r="D284" s="38"/>
      <x:c r="E284" s="38"/>
      <x:c r="F284" s="38"/>
      <x:c r="G284" s="50"/>
      <x:c r="H284" s="49"/>
      <x:c r="I284" s="49"/>
      <x:c r="J284" s="47" t="str">
        <x:f>IF(A284="","",IF(AND(I284&lt;&gt;"",I284&lt;Parametres!$B$6),"Entretien en retard",IF(AND(H284&lt;&gt;"",H284&lt;Parametres!$B$6),"Retour en retard","")))</x:f>
      </x:c>
    </x:row>
    <x:row r="285" ht="23" customHeight="1">
      <x:c r="A285" s="38"/>
      <x:c r="B285" s="38"/>
      <x:c r="C285" s="38"/>
      <x:c r="D285" s="38"/>
      <x:c r="E285" s="38"/>
      <x:c r="F285" s="38"/>
      <x:c r="G285" s="50"/>
      <x:c r="H285" s="49"/>
      <x:c r="I285" s="49"/>
      <x:c r="J285" s="47" t="str">
        <x:f>IF(A285="","",IF(AND(I285&lt;&gt;"",I285&lt;Parametres!$B$6),"Entretien en retard",IF(AND(H285&lt;&gt;"",H285&lt;Parametres!$B$6),"Retour en retard","")))</x:f>
      </x:c>
    </x:row>
    <x:row r="286" ht="23" customHeight="1">
      <x:c r="A286" s="38"/>
      <x:c r="B286" s="38"/>
      <x:c r="C286" s="38"/>
      <x:c r="D286" s="38"/>
      <x:c r="E286" s="38"/>
      <x:c r="F286" s="38"/>
      <x:c r="G286" s="50"/>
      <x:c r="H286" s="49"/>
      <x:c r="I286" s="49"/>
      <x:c r="J286" s="47" t="str">
        <x:f>IF(A286="","",IF(AND(I286&lt;&gt;"",I286&lt;Parametres!$B$6),"Entretien en retard",IF(AND(H286&lt;&gt;"",H286&lt;Parametres!$B$6),"Retour en retard","")))</x:f>
      </x:c>
    </x:row>
    <x:row r="287" ht="23" customHeight="1">
      <x:c r="A287" s="38"/>
      <x:c r="B287" s="38"/>
      <x:c r="C287" s="38"/>
      <x:c r="D287" s="38"/>
      <x:c r="E287" s="38"/>
      <x:c r="F287" s="38"/>
      <x:c r="G287" s="50"/>
      <x:c r="H287" s="49"/>
      <x:c r="I287" s="49"/>
      <x:c r="J287" s="47" t="str">
        <x:f>IF(A287="","",IF(AND(I287&lt;&gt;"",I287&lt;Parametres!$B$6),"Entretien en retard",IF(AND(H287&lt;&gt;"",H287&lt;Parametres!$B$6),"Retour en retard","")))</x:f>
      </x:c>
    </x:row>
    <x:row r="288" ht="23" customHeight="1">
      <x:c r="A288" s="38"/>
      <x:c r="B288" s="38"/>
      <x:c r="C288" s="38"/>
      <x:c r="D288" s="38"/>
      <x:c r="E288" s="38"/>
      <x:c r="F288" s="38"/>
      <x:c r="G288" s="50"/>
      <x:c r="H288" s="49"/>
      <x:c r="I288" s="49"/>
      <x:c r="J288" s="47" t="str">
        <x:f>IF(A288="","",IF(AND(I288&lt;&gt;"",I288&lt;Parametres!$B$6),"Entretien en retard",IF(AND(H288&lt;&gt;"",H288&lt;Parametres!$B$6),"Retour en retard","")))</x:f>
      </x:c>
    </x:row>
    <x:row r="289" ht="23" customHeight="1">
      <x:c r="A289" s="38"/>
      <x:c r="B289" s="38"/>
      <x:c r="C289" s="38"/>
      <x:c r="D289" s="38"/>
      <x:c r="E289" s="38"/>
      <x:c r="F289" s="38"/>
      <x:c r="G289" s="50"/>
      <x:c r="H289" s="49"/>
      <x:c r="I289" s="49"/>
      <x:c r="J289" s="47" t="str">
        <x:f>IF(A289="","",IF(AND(I289&lt;&gt;"",I289&lt;Parametres!$B$6),"Entretien en retard",IF(AND(H289&lt;&gt;"",H289&lt;Parametres!$B$6),"Retour en retard","")))</x:f>
      </x:c>
    </x:row>
    <x:row r="290" ht="23" customHeight="1">
      <x:c r="A290" s="38"/>
      <x:c r="B290" s="38"/>
      <x:c r="C290" s="38"/>
      <x:c r="D290" s="38"/>
      <x:c r="E290" s="38"/>
      <x:c r="F290" s="38"/>
      <x:c r="G290" s="50"/>
      <x:c r="H290" s="49"/>
      <x:c r="I290" s="49"/>
      <x:c r="J290" s="47" t="str">
        <x:f>IF(A290="","",IF(AND(I290&lt;&gt;"",I290&lt;Parametres!$B$6),"Entretien en retard",IF(AND(H290&lt;&gt;"",H290&lt;Parametres!$B$6),"Retour en retard","")))</x:f>
      </x:c>
    </x:row>
    <x:row r="291" ht="23" customHeight="1">
      <x:c r="A291" s="38"/>
      <x:c r="B291" s="38"/>
      <x:c r="C291" s="38"/>
      <x:c r="D291" s="38"/>
      <x:c r="E291" s="38"/>
      <x:c r="F291" s="38"/>
      <x:c r="G291" s="50"/>
      <x:c r="H291" s="49"/>
      <x:c r="I291" s="49"/>
      <x:c r="J291" s="47" t="str">
        <x:f>IF(A291="","",IF(AND(I291&lt;&gt;"",I291&lt;Parametres!$B$6),"Entretien en retard",IF(AND(H291&lt;&gt;"",H291&lt;Parametres!$B$6),"Retour en retard","")))</x:f>
      </x:c>
    </x:row>
    <x:row r="292" ht="23" customHeight="1">
      <x:c r="A292" s="38"/>
      <x:c r="B292" s="38"/>
      <x:c r="C292" s="38"/>
      <x:c r="D292" s="38"/>
      <x:c r="E292" s="38"/>
      <x:c r="F292" s="38"/>
      <x:c r="G292" s="50"/>
      <x:c r="H292" s="49"/>
      <x:c r="I292" s="49"/>
      <x:c r="J292" s="47" t="str">
        <x:f>IF(A292="","",IF(AND(I292&lt;&gt;"",I292&lt;Parametres!$B$6),"Entretien en retard",IF(AND(H292&lt;&gt;"",H292&lt;Parametres!$B$6),"Retour en retard","")))</x:f>
      </x:c>
    </x:row>
    <x:row r="293" ht="23" customHeight="1">
      <x:c r="A293" s="38"/>
      <x:c r="B293" s="38"/>
      <x:c r="C293" s="38"/>
      <x:c r="D293" s="38"/>
      <x:c r="E293" s="38"/>
      <x:c r="F293" s="38"/>
      <x:c r="G293" s="50"/>
      <x:c r="H293" s="49"/>
      <x:c r="I293" s="49"/>
      <x:c r="J293" s="47" t="str">
        <x:f>IF(A293="","",IF(AND(I293&lt;&gt;"",I293&lt;Parametres!$B$6),"Entretien en retard",IF(AND(H293&lt;&gt;"",H293&lt;Parametres!$B$6),"Retour en retard","")))</x:f>
      </x:c>
    </x:row>
    <x:row r="294" ht="23" customHeight="1">
      <x:c r="A294" s="38"/>
      <x:c r="B294" s="38"/>
      <x:c r="C294" s="38"/>
      <x:c r="D294" s="38"/>
      <x:c r="E294" s="38"/>
      <x:c r="F294" s="38"/>
      <x:c r="G294" s="50"/>
      <x:c r="H294" s="49"/>
      <x:c r="I294" s="49"/>
      <x:c r="J294" s="47" t="str">
        <x:f>IF(A294="","",IF(AND(I294&lt;&gt;"",I294&lt;Parametres!$B$6),"Entretien en retard",IF(AND(H294&lt;&gt;"",H294&lt;Parametres!$B$6),"Retour en retard","")))</x:f>
      </x:c>
    </x:row>
    <x:row r="295" ht="23" customHeight="1">
      <x:c r="A295" s="38"/>
      <x:c r="B295" s="38"/>
      <x:c r="C295" s="38"/>
      <x:c r="D295" s="38"/>
      <x:c r="E295" s="38"/>
      <x:c r="F295" s="38"/>
      <x:c r="G295" s="50"/>
      <x:c r="H295" s="49"/>
      <x:c r="I295" s="49"/>
      <x:c r="J295" s="47" t="str">
        <x:f>IF(A295="","",IF(AND(I295&lt;&gt;"",I295&lt;Parametres!$B$6),"Entretien en retard",IF(AND(H295&lt;&gt;"",H295&lt;Parametres!$B$6),"Retour en retard","")))</x:f>
      </x:c>
    </x:row>
    <x:row r="296" ht="23" customHeight="1">
      <x:c r="A296" s="38"/>
      <x:c r="B296" s="38"/>
      <x:c r="C296" s="38"/>
      <x:c r="D296" s="38"/>
      <x:c r="E296" s="38"/>
      <x:c r="F296" s="38"/>
      <x:c r="G296" s="50"/>
      <x:c r="H296" s="49"/>
      <x:c r="I296" s="49"/>
      <x:c r="J296" s="47" t="str">
        <x:f>IF(A296="","",IF(AND(I296&lt;&gt;"",I296&lt;Parametres!$B$6),"Entretien en retard",IF(AND(H296&lt;&gt;"",H296&lt;Parametres!$B$6),"Retour en retard","")))</x:f>
      </x:c>
    </x:row>
    <x:row r="297" ht="23" customHeight="1">
      <x:c r="A297" s="38"/>
      <x:c r="B297" s="38"/>
      <x:c r="C297" s="38"/>
      <x:c r="D297" s="38"/>
      <x:c r="E297" s="38"/>
      <x:c r="F297" s="38"/>
      <x:c r="G297" s="50"/>
      <x:c r="H297" s="49"/>
      <x:c r="I297" s="49"/>
      <x:c r="J297" s="47" t="str">
        <x:f>IF(A297="","",IF(AND(I297&lt;&gt;"",I297&lt;Parametres!$B$6),"Entretien en retard",IF(AND(H297&lt;&gt;"",H297&lt;Parametres!$B$6),"Retour en retard","")))</x:f>
      </x:c>
    </x:row>
    <x:row r="298" ht="23" customHeight="1">
      <x:c r="A298" s="38"/>
      <x:c r="B298" s="38"/>
      <x:c r="C298" s="38"/>
      <x:c r="D298" s="38"/>
      <x:c r="E298" s="38"/>
      <x:c r="F298" s="38"/>
      <x:c r="G298" s="50"/>
      <x:c r="H298" s="49"/>
      <x:c r="I298" s="49"/>
      <x:c r="J298" s="47" t="str">
        <x:f>IF(A298="","",IF(AND(I298&lt;&gt;"",I298&lt;Parametres!$B$6),"Entretien en retard",IF(AND(H298&lt;&gt;"",H298&lt;Parametres!$B$6),"Retour en retard","")))</x:f>
      </x:c>
    </x:row>
    <x:row r="299" ht="23" customHeight="1">
      <x:c r="A299" s="38"/>
      <x:c r="B299" s="38"/>
      <x:c r="C299" s="38"/>
      <x:c r="D299" s="38"/>
      <x:c r="E299" s="38"/>
      <x:c r="F299" s="38"/>
      <x:c r="G299" s="50"/>
      <x:c r="H299" s="49"/>
      <x:c r="I299" s="49"/>
      <x:c r="J299" s="47" t="str">
        <x:f>IF(A299="","",IF(AND(I299&lt;&gt;"",I299&lt;Parametres!$B$6),"Entretien en retard",IF(AND(H299&lt;&gt;"",H299&lt;Parametres!$B$6),"Retour en retard","")))</x:f>
      </x:c>
    </x:row>
    <x:row r="300" ht="23" customHeight="1">
      <x:c r="A300" s="38"/>
      <x:c r="B300" s="38"/>
      <x:c r="C300" s="38"/>
      <x:c r="D300" s="38"/>
      <x:c r="E300" s="38"/>
      <x:c r="F300" s="38"/>
      <x:c r="G300" s="50"/>
      <x:c r="H300" s="49"/>
      <x:c r="I300" s="49"/>
      <x:c r="J300" s="47" t="str">
        <x:f>IF(A300="","",IF(AND(I300&lt;&gt;"",I300&lt;Parametres!$B$6),"Entretien en retard",IF(AND(H300&lt;&gt;"",H300&lt;Parametres!$B$6),"Retour en retard","")))</x:f>
      </x:c>
    </x:row>
    <x:row r="301" ht="23" customHeight="1">
      <x:c r="A301" s="38"/>
      <x:c r="B301" s="38"/>
      <x:c r="C301" s="38"/>
      <x:c r="D301" s="38"/>
      <x:c r="E301" s="38"/>
      <x:c r="F301" s="38"/>
      <x:c r="G301" s="50"/>
      <x:c r="H301" s="49"/>
      <x:c r="I301" s="49"/>
      <x:c r="J301" s="47" t="str">
        <x:f>IF(A301="","",IF(AND(I301&lt;&gt;"",I301&lt;Parametres!$B$6),"Entretien en retard",IF(AND(H301&lt;&gt;"",H301&lt;Parametres!$B$6),"Retour en retard","")))</x:f>
      </x:c>
    </x:row>
    <x:row r="302" ht="23" customHeight="1">
      <x:c r="A302" s="38"/>
      <x:c r="B302" s="38"/>
      <x:c r="C302" s="38"/>
      <x:c r="D302" s="38"/>
      <x:c r="E302" s="38"/>
      <x:c r="F302" s="38"/>
      <x:c r="G302" s="50"/>
      <x:c r="H302" s="49"/>
      <x:c r="I302" s="49"/>
      <x:c r="J302" s="47" t="str">
        <x:f>IF(A302="","",IF(AND(I302&lt;&gt;"",I302&lt;Parametres!$B$6),"Entretien en retard",IF(AND(H302&lt;&gt;"",H302&lt;Parametres!$B$6),"Retour en retard","")))</x:f>
      </x:c>
    </x:row>
    <x:row r="303" ht="23" customHeight="1">
      <x:c r="A303" s="38"/>
      <x:c r="B303" s="38"/>
      <x:c r="C303" s="38"/>
      <x:c r="D303" s="38"/>
      <x:c r="E303" s="38"/>
      <x:c r="F303" s="38"/>
      <x:c r="G303" s="50"/>
      <x:c r="H303" s="49"/>
      <x:c r="I303" s="49"/>
      <x:c r="J303" s="47" t="str">
        <x:f>IF(A303="","",IF(AND(I303&lt;&gt;"",I303&lt;Parametres!$B$6),"Entretien en retard",IF(AND(H303&lt;&gt;"",H303&lt;Parametres!$B$6),"Retour en retard","")))</x:f>
      </x:c>
    </x:row>
    <x:row r="304" ht="23" customHeight="1">
      <x:c r="A304" s="38"/>
      <x:c r="B304" s="38"/>
      <x:c r="C304" s="38"/>
      <x:c r="D304" s="38"/>
      <x:c r="E304" s="38"/>
      <x:c r="F304" s="38"/>
      <x:c r="G304" s="50"/>
      <x:c r="H304" s="49"/>
      <x:c r="I304" s="49"/>
      <x:c r="J304" s="47" t="str">
        <x:f>IF(A304="","",IF(AND(I304&lt;&gt;"",I304&lt;Parametres!$B$6),"Entretien en retard",IF(AND(H304&lt;&gt;"",H304&lt;Parametres!$B$6),"Retour en retard","")))</x:f>
      </x:c>
    </x:row>
    <x:row r="305" ht="23" customHeight="1">
      <x:c r="A305" s="38"/>
      <x:c r="B305" s="38"/>
      <x:c r="C305" s="38"/>
      <x:c r="D305" s="38"/>
      <x:c r="E305" s="38"/>
      <x:c r="F305" s="38"/>
      <x:c r="G305" s="50"/>
      <x:c r="H305" s="49"/>
      <x:c r="I305" s="49"/>
      <x:c r="J305" s="47" t="str">
        <x:f>IF(A305="","",IF(AND(I305&lt;&gt;"",I305&lt;Parametres!$B$6),"Entretien en retard",IF(AND(H305&lt;&gt;"",H305&lt;Parametres!$B$6),"Retour en retard","")))</x:f>
      </x:c>
    </x:row>
    <x:row r="306" ht="23" customHeight="1">
      <x:c r="A306" s="38"/>
      <x:c r="B306" s="38"/>
      <x:c r="C306" s="38"/>
      <x:c r="D306" s="38"/>
      <x:c r="E306" s="38"/>
      <x:c r="F306" s="38"/>
      <x:c r="G306" s="50"/>
      <x:c r="H306" s="49"/>
      <x:c r="I306" s="49"/>
      <x:c r="J306" s="47" t="str">
        <x:f>IF(A306="","",IF(AND(I306&lt;&gt;"",I306&lt;Parametres!$B$6),"Entretien en retard",IF(AND(H306&lt;&gt;"",H306&lt;Parametres!$B$6),"Retour en retard","")))</x:f>
      </x:c>
    </x:row>
    <x:row r="307" ht="23" customHeight="1">
      <x:c r="A307" s="38"/>
      <x:c r="B307" s="38"/>
      <x:c r="C307" s="38"/>
      <x:c r="D307" s="38"/>
      <x:c r="E307" s="38"/>
      <x:c r="F307" s="38"/>
      <x:c r="G307" s="50"/>
      <x:c r="H307" s="49"/>
      <x:c r="I307" s="49"/>
      <x:c r="J307" s="47" t="str">
        <x:f>IF(A307="","",IF(AND(I307&lt;&gt;"",I307&lt;Parametres!$B$6),"Entretien en retard",IF(AND(H307&lt;&gt;"",H307&lt;Parametres!$B$6),"Retour en retard","")))</x:f>
      </x:c>
    </x:row>
    <x:row r="308" ht="23" customHeight="1">
      <x:c r="A308" s="38"/>
      <x:c r="B308" s="38"/>
      <x:c r="C308" s="38"/>
      <x:c r="D308" s="38"/>
      <x:c r="E308" s="38"/>
      <x:c r="F308" s="38"/>
      <x:c r="G308" s="50"/>
      <x:c r="H308" s="49"/>
      <x:c r="I308" s="49"/>
      <x:c r="J308" s="47" t="str">
        <x:f>IF(A308="","",IF(AND(I308&lt;&gt;"",I308&lt;Parametres!$B$6),"Entretien en retard",IF(AND(H308&lt;&gt;"",H308&lt;Parametres!$B$6),"Retour en retard","")))</x:f>
      </x:c>
    </x:row>
    <x:row r="309" ht="23" customHeight="1">
      <x:c r="A309" s="38"/>
      <x:c r="B309" s="38"/>
      <x:c r="C309" s="38"/>
      <x:c r="D309" s="38"/>
      <x:c r="E309" s="38"/>
      <x:c r="F309" s="38"/>
      <x:c r="G309" s="50"/>
      <x:c r="H309" s="49"/>
      <x:c r="I309" s="49"/>
      <x:c r="J309" s="47" t="str">
        <x:f>IF(A309="","",IF(AND(I309&lt;&gt;"",I309&lt;Parametres!$B$6),"Entretien en retard",IF(AND(H309&lt;&gt;"",H309&lt;Parametres!$B$6),"Retour en retard","")))</x:f>
      </x:c>
    </x:row>
    <x:row r="310" ht="23" customHeight="1">
      <x:c r="A310" s="38"/>
      <x:c r="B310" s="38"/>
      <x:c r="C310" s="38"/>
      <x:c r="D310" s="38"/>
      <x:c r="E310" s="38"/>
      <x:c r="F310" s="38"/>
      <x:c r="G310" s="50"/>
      <x:c r="H310" s="49"/>
      <x:c r="I310" s="49"/>
      <x:c r="J310" s="47" t="str">
        <x:f>IF(A310="","",IF(AND(I310&lt;&gt;"",I310&lt;Parametres!$B$6),"Entretien en retard",IF(AND(H310&lt;&gt;"",H310&lt;Parametres!$B$6),"Retour en retard","")))</x:f>
      </x:c>
    </x:row>
    <x:row r="311" ht="23" customHeight="1">
      <x:c r="A311" s="38"/>
      <x:c r="B311" s="38"/>
      <x:c r="C311" s="38"/>
      <x:c r="D311" s="38"/>
      <x:c r="E311" s="38"/>
      <x:c r="F311" s="38"/>
      <x:c r="G311" s="50"/>
      <x:c r="H311" s="49"/>
      <x:c r="I311" s="49"/>
      <x:c r="J311" s="47" t="str">
        <x:f>IF(A311="","",IF(AND(I311&lt;&gt;"",I311&lt;Parametres!$B$6),"Entretien en retard",IF(AND(H311&lt;&gt;"",H311&lt;Parametres!$B$6),"Retour en retard","")))</x:f>
      </x:c>
    </x:row>
    <x:row r="312" ht="23" customHeight="1">
      <x:c r="A312" s="38"/>
      <x:c r="B312" s="38"/>
      <x:c r="C312" s="38"/>
      <x:c r="D312" s="38"/>
      <x:c r="E312" s="38"/>
      <x:c r="F312" s="38"/>
      <x:c r="G312" s="50"/>
      <x:c r="H312" s="49"/>
      <x:c r="I312" s="49"/>
      <x:c r="J312" s="47" t="str">
        <x:f>IF(A312="","",IF(AND(I312&lt;&gt;"",I312&lt;Parametres!$B$6),"Entretien en retard",IF(AND(H312&lt;&gt;"",H312&lt;Parametres!$B$6),"Retour en retard","")))</x:f>
      </x:c>
    </x:row>
    <x:row r="313" ht="23" customHeight="1">
      <x:c r="A313" s="38"/>
      <x:c r="B313" s="38"/>
      <x:c r="C313" s="38"/>
      <x:c r="D313" s="38"/>
      <x:c r="E313" s="38"/>
      <x:c r="F313" s="38"/>
      <x:c r="G313" s="50"/>
      <x:c r="H313" s="49"/>
      <x:c r="I313" s="49"/>
      <x:c r="J313" s="47" t="str">
        <x:f>IF(A313="","",IF(AND(I313&lt;&gt;"",I313&lt;Parametres!$B$6),"Entretien en retard",IF(AND(H313&lt;&gt;"",H313&lt;Parametres!$B$6),"Retour en retard","")))</x:f>
      </x:c>
    </x:row>
    <x:row r="314" ht="23" customHeight="1">
      <x:c r="A314" s="38"/>
      <x:c r="B314" s="38"/>
      <x:c r="C314" s="38"/>
      <x:c r="D314" s="38"/>
      <x:c r="E314" s="38"/>
      <x:c r="F314" s="38"/>
      <x:c r="G314" s="50"/>
      <x:c r="H314" s="49"/>
      <x:c r="I314" s="49"/>
      <x:c r="J314" s="47" t="str">
        <x:f>IF(A314="","",IF(AND(I314&lt;&gt;"",I314&lt;Parametres!$B$6),"Entretien en retard",IF(AND(H314&lt;&gt;"",H314&lt;Parametres!$B$6),"Retour en retard","")))</x:f>
      </x:c>
    </x:row>
    <x:row r="315" ht="23" customHeight="1">
      <x:c r="A315" s="38"/>
      <x:c r="B315" s="38"/>
      <x:c r="C315" s="38"/>
      <x:c r="D315" s="38"/>
      <x:c r="E315" s="38"/>
      <x:c r="F315" s="38"/>
      <x:c r="G315" s="50"/>
      <x:c r="H315" s="49"/>
      <x:c r="I315" s="49"/>
      <x:c r="J315" s="47" t="str">
        <x:f>IF(A315="","",IF(AND(I315&lt;&gt;"",I315&lt;Parametres!$B$6),"Entretien en retard",IF(AND(H315&lt;&gt;"",H315&lt;Parametres!$B$6),"Retour en retard","")))</x:f>
      </x:c>
    </x:row>
    <x:row r="316" ht="23" customHeight="1">
      <x:c r="A316" s="38"/>
      <x:c r="B316" s="38"/>
      <x:c r="C316" s="38"/>
      <x:c r="D316" s="38"/>
      <x:c r="E316" s="38"/>
      <x:c r="F316" s="38"/>
      <x:c r="G316" s="50"/>
      <x:c r="H316" s="49"/>
      <x:c r="I316" s="49"/>
      <x:c r="J316" s="47" t="str">
        <x:f>IF(A316="","",IF(AND(I316&lt;&gt;"",I316&lt;Parametres!$B$6),"Entretien en retard",IF(AND(H316&lt;&gt;"",H316&lt;Parametres!$B$6),"Retour en retard","")))</x:f>
      </x:c>
    </x:row>
    <x:row r="317" ht="23" customHeight="1">
      <x:c r="A317" s="38"/>
      <x:c r="B317" s="38"/>
      <x:c r="C317" s="38"/>
      <x:c r="D317" s="38"/>
      <x:c r="E317" s="38"/>
      <x:c r="F317" s="38"/>
      <x:c r="G317" s="50"/>
      <x:c r="H317" s="49"/>
      <x:c r="I317" s="49"/>
      <x:c r="J317" s="47" t="str">
        <x:f>IF(A317="","",IF(AND(I317&lt;&gt;"",I317&lt;Parametres!$B$6),"Entretien en retard",IF(AND(H317&lt;&gt;"",H317&lt;Parametres!$B$6),"Retour en retard","")))</x:f>
      </x:c>
    </x:row>
    <x:row r="318" ht="23" customHeight="1">
      <x:c r="A318" s="38"/>
      <x:c r="B318" s="38"/>
      <x:c r="C318" s="38"/>
      <x:c r="D318" s="38"/>
      <x:c r="E318" s="38"/>
      <x:c r="F318" s="38"/>
      <x:c r="G318" s="50"/>
      <x:c r="H318" s="49"/>
      <x:c r="I318" s="49"/>
      <x:c r="J318" s="47" t="str">
        <x:f>IF(A318="","",IF(AND(I318&lt;&gt;"",I318&lt;Parametres!$B$6),"Entretien en retard",IF(AND(H318&lt;&gt;"",H318&lt;Parametres!$B$6),"Retour en retard","")))</x:f>
      </x:c>
    </x:row>
    <x:row r="319" ht="23" customHeight="1">
      <x:c r="A319" s="38"/>
      <x:c r="B319" s="38"/>
      <x:c r="C319" s="38"/>
      <x:c r="D319" s="38"/>
      <x:c r="E319" s="38"/>
      <x:c r="F319" s="38"/>
      <x:c r="G319" s="50"/>
      <x:c r="H319" s="49"/>
      <x:c r="I319" s="49"/>
      <x:c r="J319" s="47" t="str">
        <x:f>IF(A319="","",IF(AND(I319&lt;&gt;"",I319&lt;Parametres!$B$6),"Entretien en retard",IF(AND(H319&lt;&gt;"",H319&lt;Parametres!$B$6),"Retour en retard","")))</x:f>
      </x:c>
    </x:row>
    <x:row r="320" ht="23" customHeight="1">
      <x:c r="A320" s="38"/>
      <x:c r="B320" s="38"/>
      <x:c r="C320" s="38"/>
      <x:c r="D320" s="38"/>
      <x:c r="E320" s="38"/>
      <x:c r="F320" s="38"/>
      <x:c r="G320" s="50"/>
      <x:c r="H320" s="49"/>
      <x:c r="I320" s="49"/>
      <x:c r="J320" s="47" t="str">
        <x:f>IF(A320="","",IF(AND(I320&lt;&gt;"",I320&lt;Parametres!$B$6),"Entretien en retard",IF(AND(H320&lt;&gt;"",H320&lt;Parametres!$B$6),"Retour en retard","")))</x:f>
      </x:c>
    </x:row>
    <x:row r="321" ht="23" customHeight="1">
      <x:c r="A321" s="38"/>
      <x:c r="B321" s="38"/>
      <x:c r="C321" s="38"/>
      <x:c r="D321" s="38"/>
      <x:c r="E321" s="38"/>
      <x:c r="F321" s="38"/>
      <x:c r="G321" s="50"/>
      <x:c r="H321" s="49"/>
      <x:c r="I321" s="49"/>
      <x:c r="J321" s="47" t="str">
        <x:f>IF(A321="","",IF(AND(I321&lt;&gt;"",I321&lt;Parametres!$B$6),"Entretien en retard",IF(AND(H321&lt;&gt;"",H321&lt;Parametres!$B$6),"Retour en retard","")))</x:f>
      </x:c>
    </x:row>
    <x:row r="322" ht="23" customHeight="1">
      <x:c r="A322" s="38"/>
      <x:c r="B322" s="38"/>
      <x:c r="C322" s="38"/>
      <x:c r="D322" s="38"/>
      <x:c r="E322" s="38"/>
      <x:c r="F322" s="38"/>
      <x:c r="G322" s="50"/>
      <x:c r="H322" s="49"/>
      <x:c r="I322" s="49"/>
      <x:c r="J322" s="47" t="str">
        <x:f>IF(A322="","",IF(AND(I322&lt;&gt;"",I322&lt;Parametres!$B$6),"Entretien en retard",IF(AND(H322&lt;&gt;"",H322&lt;Parametres!$B$6),"Retour en retard","")))</x:f>
      </x:c>
    </x:row>
    <x:row r="323" ht="23" customHeight="1">
      <x:c r="A323" s="38"/>
      <x:c r="B323" s="38"/>
      <x:c r="C323" s="38"/>
      <x:c r="D323" s="38"/>
      <x:c r="E323" s="38"/>
      <x:c r="F323" s="38"/>
      <x:c r="G323" s="50"/>
      <x:c r="H323" s="49"/>
      <x:c r="I323" s="49"/>
      <x:c r="J323" s="47" t="str">
        <x:f>IF(A323="","",IF(AND(I323&lt;&gt;"",I323&lt;Parametres!$B$6),"Entretien en retard",IF(AND(H323&lt;&gt;"",H323&lt;Parametres!$B$6),"Retour en retard","")))</x:f>
      </x:c>
    </x:row>
    <x:row r="324" ht="23" customHeight="1">
      <x:c r="A324" s="38"/>
      <x:c r="B324" s="38"/>
      <x:c r="C324" s="38"/>
      <x:c r="D324" s="38"/>
      <x:c r="E324" s="38"/>
      <x:c r="F324" s="38"/>
      <x:c r="G324" s="50"/>
      <x:c r="H324" s="49"/>
      <x:c r="I324" s="49"/>
      <x:c r="J324" s="47" t="str">
        <x:f>IF(A324="","",IF(AND(I324&lt;&gt;"",I324&lt;Parametres!$B$6),"Entretien en retard",IF(AND(H324&lt;&gt;"",H324&lt;Parametres!$B$6),"Retour en retard","")))</x:f>
      </x:c>
    </x:row>
    <x:row r="325" ht="23" customHeight="1">
      <x:c r="A325" s="38"/>
      <x:c r="B325" s="38"/>
      <x:c r="C325" s="38"/>
      <x:c r="D325" s="38"/>
      <x:c r="E325" s="38"/>
      <x:c r="F325" s="38"/>
      <x:c r="G325" s="50"/>
      <x:c r="H325" s="49"/>
      <x:c r="I325" s="49"/>
      <x:c r="J325" s="47" t="str">
        <x:f>IF(A325="","",IF(AND(I325&lt;&gt;"",I325&lt;Parametres!$B$6),"Entretien en retard",IF(AND(H325&lt;&gt;"",H325&lt;Parametres!$B$6),"Retour en retard","")))</x:f>
      </x:c>
    </x:row>
    <x:row r="326" ht="23" customHeight="1">
      <x:c r="A326" s="38"/>
      <x:c r="B326" s="38"/>
      <x:c r="C326" s="38"/>
      <x:c r="D326" s="38"/>
      <x:c r="E326" s="38"/>
      <x:c r="F326" s="38"/>
      <x:c r="G326" s="50"/>
      <x:c r="H326" s="49"/>
      <x:c r="I326" s="49"/>
      <x:c r="J326" s="47" t="str">
        <x:f>IF(A326="","",IF(AND(I326&lt;&gt;"",I326&lt;Parametres!$B$6),"Entretien en retard",IF(AND(H326&lt;&gt;"",H326&lt;Parametres!$B$6),"Retour en retard","")))</x:f>
      </x:c>
    </x:row>
    <x:row r="327" ht="23" customHeight="1">
      <x:c r="A327" s="38"/>
      <x:c r="B327" s="38"/>
      <x:c r="C327" s="38"/>
      <x:c r="D327" s="38"/>
      <x:c r="E327" s="38"/>
      <x:c r="F327" s="38"/>
      <x:c r="G327" s="50"/>
      <x:c r="H327" s="49"/>
      <x:c r="I327" s="49"/>
      <x:c r="J327" s="47" t="str">
        <x:f>IF(A327="","",IF(AND(I327&lt;&gt;"",I327&lt;Parametres!$B$6),"Entretien en retard",IF(AND(H327&lt;&gt;"",H327&lt;Parametres!$B$6),"Retour en retard","")))</x:f>
      </x:c>
    </x:row>
    <x:row r="328" ht="23" customHeight="1">
      <x:c r="A328" s="38"/>
      <x:c r="B328" s="38"/>
      <x:c r="C328" s="38"/>
      <x:c r="D328" s="38"/>
      <x:c r="E328" s="38"/>
      <x:c r="F328" s="38"/>
      <x:c r="G328" s="50"/>
      <x:c r="H328" s="49"/>
      <x:c r="I328" s="49"/>
      <x:c r="J328" s="47" t="str">
        <x:f>IF(A328="","",IF(AND(I328&lt;&gt;"",I328&lt;Parametres!$B$6),"Entretien en retard",IF(AND(H328&lt;&gt;"",H328&lt;Parametres!$B$6),"Retour en retard","")))</x:f>
      </x:c>
    </x:row>
    <x:row r="329" ht="23" customHeight="1">
      <x:c r="A329" s="38"/>
      <x:c r="B329" s="38"/>
      <x:c r="C329" s="38"/>
      <x:c r="D329" s="38"/>
      <x:c r="E329" s="38"/>
      <x:c r="F329" s="38"/>
      <x:c r="G329" s="50"/>
      <x:c r="H329" s="49"/>
      <x:c r="I329" s="49"/>
      <x:c r="J329" s="47" t="str">
        <x:f>IF(A329="","",IF(AND(I329&lt;&gt;"",I329&lt;Parametres!$B$6),"Entretien en retard",IF(AND(H329&lt;&gt;"",H329&lt;Parametres!$B$6),"Retour en retard","")))</x:f>
      </x:c>
    </x:row>
    <x:row r="330" ht="23" customHeight="1">
      <x:c r="A330" s="38"/>
      <x:c r="B330" s="38"/>
      <x:c r="C330" s="38"/>
      <x:c r="D330" s="38"/>
      <x:c r="E330" s="38"/>
      <x:c r="F330" s="38"/>
      <x:c r="G330" s="50"/>
      <x:c r="H330" s="49"/>
      <x:c r="I330" s="49"/>
      <x:c r="J330" s="47" t="str">
        <x:f>IF(A330="","",IF(AND(I330&lt;&gt;"",I330&lt;Parametres!$B$6),"Entretien en retard",IF(AND(H330&lt;&gt;"",H330&lt;Parametres!$B$6),"Retour en retard","")))</x:f>
      </x:c>
    </x:row>
    <x:row r="331" ht="23" customHeight="1">
      <x:c r="A331" s="38"/>
      <x:c r="B331" s="38"/>
      <x:c r="C331" s="38"/>
      <x:c r="D331" s="38"/>
      <x:c r="E331" s="38"/>
      <x:c r="F331" s="38"/>
      <x:c r="G331" s="50"/>
      <x:c r="H331" s="49"/>
      <x:c r="I331" s="49"/>
      <x:c r="J331" s="47" t="str">
        <x:f>IF(A331="","",IF(AND(I331&lt;&gt;"",I331&lt;Parametres!$B$6),"Entretien en retard",IF(AND(H331&lt;&gt;"",H331&lt;Parametres!$B$6),"Retour en retard","")))</x:f>
      </x:c>
    </x:row>
    <x:row r="332" ht="23" customHeight="1">
      <x:c r="A332" s="38"/>
      <x:c r="B332" s="38"/>
      <x:c r="C332" s="38"/>
      <x:c r="D332" s="38"/>
      <x:c r="E332" s="38"/>
      <x:c r="F332" s="38"/>
      <x:c r="G332" s="50"/>
      <x:c r="H332" s="49"/>
      <x:c r="I332" s="49"/>
      <x:c r="J332" s="47" t="str">
        <x:f>IF(A332="","",IF(AND(I332&lt;&gt;"",I332&lt;Parametres!$B$6),"Entretien en retard",IF(AND(H332&lt;&gt;"",H332&lt;Parametres!$B$6),"Retour en retard","")))</x:f>
      </x:c>
    </x:row>
    <x:row r="333" ht="23" customHeight="1">
      <x:c r="A333" s="38"/>
      <x:c r="B333" s="38"/>
      <x:c r="C333" s="38"/>
      <x:c r="D333" s="38"/>
      <x:c r="E333" s="38"/>
      <x:c r="F333" s="38"/>
      <x:c r="G333" s="50"/>
      <x:c r="H333" s="49"/>
      <x:c r="I333" s="49"/>
      <x:c r="J333" s="47" t="str">
        <x:f>IF(A333="","",IF(AND(I333&lt;&gt;"",I333&lt;Parametres!$B$6),"Entretien en retard",IF(AND(H333&lt;&gt;"",H333&lt;Parametres!$B$6),"Retour en retard","")))</x:f>
      </x:c>
    </x:row>
    <x:row r="334" ht="23" customHeight="1">
      <x:c r="A334" s="38"/>
      <x:c r="B334" s="38"/>
      <x:c r="C334" s="38"/>
      <x:c r="D334" s="38"/>
      <x:c r="E334" s="38"/>
      <x:c r="F334" s="38"/>
      <x:c r="G334" s="50"/>
      <x:c r="H334" s="49"/>
      <x:c r="I334" s="49"/>
      <x:c r="J334" s="47" t="str">
        <x:f>IF(A334="","",IF(AND(I334&lt;&gt;"",I334&lt;Parametres!$B$6),"Entretien en retard",IF(AND(H334&lt;&gt;"",H334&lt;Parametres!$B$6),"Retour en retard","")))</x:f>
      </x:c>
    </x:row>
    <x:row r="335" ht="23" customHeight="1">
      <x:c r="A335" s="38"/>
      <x:c r="B335" s="38"/>
      <x:c r="C335" s="38"/>
      <x:c r="D335" s="38"/>
      <x:c r="E335" s="38"/>
      <x:c r="F335" s="38"/>
      <x:c r="G335" s="50"/>
      <x:c r="H335" s="49"/>
      <x:c r="I335" s="49"/>
      <x:c r="J335" s="47" t="str">
        <x:f>IF(A335="","",IF(AND(I335&lt;&gt;"",I335&lt;Parametres!$B$6),"Entretien en retard",IF(AND(H335&lt;&gt;"",H335&lt;Parametres!$B$6),"Retour en retard","")))</x:f>
      </x:c>
    </x:row>
    <x:row r="336" ht="23" customHeight="1">
      <x:c r="A336" s="38"/>
      <x:c r="B336" s="38"/>
      <x:c r="C336" s="38"/>
      <x:c r="D336" s="38"/>
      <x:c r="E336" s="38"/>
      <x:c r="F336" s="38"/>
      <x:c r="G336" s="50"/>
      <x:c r="H336" s="49"/>
      <x:c r="I336" s="49"/>
      <x:c r="J336" s="47" t="str">
        <x:f>IF(A336="","",IF(AND(I336&lt;&gt;"",I336&lt;Parametres!$B$6),"Entretien en retard",IF(AND(H336&lt;&gt;"",H336&lt;Parametres!$B$6),"Retour en retard","")))</x:f>
      </x:c>
    </x:row>
    <x:row r="337" ht="23" customHeight="1">
      <x:c r="A337" s="38"/>
      <x:c r="B337" s="38"/>
      <x:c r="C337" s="38"/>
      <x:c r="D337" s="38"/>
      <x:c r="E337" s="38"/>
      <x:c r="F337" s="38"/>
      <x:c r="G337" s="50"/>
      <x:c r="H337" s="49"/>
      <x:c r="I337" s="49"/>
      <x:c r="J337" s="47" t="str">
        <x:f>IF(A337="","",IF(AND(I337&lt;&gt;"",I337&lt;Parametres!$B$6),"Entretien en retard",IF(AND(H337&lt;&gt;"",H337&lt;Parametres!$B$6),"Retour en retard","")))</x:f>
      </x:c>
    </x:row>
    <x:row r="338" ht="23" customHeight="1">
      <x:c r="A338" s="38"/>
      <x:c r="B338" s="38"/>
      <x:c r="C338" s="38"/>
      <x:c r="D338" s="38"/>
      <x:c r="E338" s="38"/>
      <x:c r="F338" s="38"/>
      <x:c r="G338" s="50"/>
      <x:c r="H338" s="49"/>
      <x:c r="I338" s="49"/>
      <x:c r="J338" s="47" t="str">
        <x:f>IF(A338="","",IF(AND(I338&lt;&gt;"",I338&lt;Parametres!$B$6),"Entretien en retard",IF(AND(H338&lt;&gt;"",H338&lt;Parametres!$B$6),"Retour en retard","")))</x:f>
      </x:c>
    </x:row>
    <x:row r="339" ht="23" customHeight="1">
      <x:c r="A339" s="38"/>
      <x:c r="B339" s="38"/>
      <x:c r="C339" s="38"/>
      <x:c r="D339" s="38"/>
      <x:c r="E339" s="38"/>
      <x:c r="F339" s="38"/>
      <x:c r="G339" s="50"/>
      <x:c r="H339" s="49"/>
      <x:c r="I339" s="49"/>
      <x:c r="J339" s="47" t="str">
        <x:f>IF(A339="","",IF(AND(I339&lt;&gt;"",I339&lt;Parametres!$B$6),"Entretien en retard",IF(AND(H339&lt;&gt;"",H339&lt;Parametres!$B$6),"Retour en retard","")))</x:f>
      </x:c>
    </x:row>
    <x:row r="340" ht="23" customHeight="1">
      <x:c r="A340" s="38"/>
      <x:c r="B340" s="38"/>
      <x:c r="C340" s="38"/>
      <x:c r="D340" s="38"/>
      <x:c r="E340" s="38"/>
      <x:c r="F340" s="38"/>
      <x:c r="G340" s="50"/>
      <x:c r="H340" s="49"/>
      <x:c r="I340" s="49"/>
      <x:c r="J340" s="47" t="str">
        <x:f>IF(A340="","",IF(AND(I340&lt;&gt;"",I340&lt;Parametres!$B$6),"Entretien en retard",IF(AND(H340&lt;&gt;"",H340&lt;Parametres!$B$6),"Retour en retard","")))</x:f>
      </x:c>
    </x:row>
    <x:row r="341" ht="23" customHeight="1">
      <x:c r="A341" s="38"/>
      <x:c r="B341" s="38"/>
      <x:c r="C341" s="38"/>
      <x:c r="D341" s="38"/>
      <x:c r="E341" s="38"/>
      <x:c r="F341" s="38"/>
      <x:c r="G341" s="50"/>
      <x:c r="H341" s="49"/>
      <x:c r="I341" s="49"/>
      <x:c r="J341" s="47" t="str">
        <x:f>IF(A341="","",IF(AND(I341&lt;&gt;"",I341&lt;Parametres!$B$6),"Entretien en retard",IF(AND(H341&lt;&gt;"",H341&lt;Parametres!$B$6),"Retour en retard","")))</x:f>
      </x:c>
    </x:row>
    <x:row r="342" ht="23" customHeight="1">
      <x:c r="A342" s="38"/>
      <x:c r="B342" s="38"/>
      <x:c r="C342" s="38"/>
      <x:c r="D342" s="38"/>
      <x:c r="E342" s="38"/>
      <x:c r="F342" s="38"/>
      <x:c r="G342" s="50"/>
      <x:c r="H342" s="49"/>
      <x:c r="I342" s="49"/>
      <x:c r="J342" s="47" t="str">
        <x:f>IF(A342="","",IF(AND(I342&lt;&gt;"",I342&lt;Parametres!$B$6),"Entretien en retard",IF(AND(H342&lt;&gt;"",H342&lt;Parametres!$B$6),"Retour en retard","")))</x:f>
      </x:c>
    </x:row>
    <x:row r="343" ht="23" customHeight="1">
      <x:c r="A343" s="38"/>
      <x:c r="B343" s="38"/>
      <x:c r="C343" s="38"/>
      <x:c r="D343" s="38"/>
      <x:c r="E343" s="38"/>
      <x:c r="F343" s="38"/>
      <x:c r="G343" s="50"/>
      <x:c r="H343" s="49"/>
      <x:c r="I343" s="49"/>
      <x:c r="J343" s="47" t="str">
        <x:f>IF(A343="","",IF(AND(I343&lt;&gt;"",I343&lt;Parametres!$B$6),"Entretien en retard",IF(AND(H343&lt;&gt;"",H343&lt;Parametres!$B$6),"Retour en retard","")))</x:f>
      </x:c>
    </x:row>
    <x:row r="344" ht="23" customHeight="1">
      <x:c r="A344" s="38"/>
      <x:c r="B344" s="38"/>
      <x:c r="C344" s="38"/>
      <x:c r="D344" s="38"/>
      <x:c r="E344" s="38"/>
      <x:c r="F344" s="38"/>
      <x:c r="G344" s="50"/>
      <x:c r="H344" s="49"/>
      <x:c r="I344" s="49"/>
      <x:c r="J344" s="47" t="str">
        <x:f>IF(A344="","",IF(AND(I344&lt;&gt;"",I344&lt;Parametres!$B$6),"Entretien en retard",IF(AND(H344&lt;&gt;"",H344&lt;Parametres!$B$6),"Retour en retard","")))</x:f>
      </x:c>
    </x:row>
    <x:row r="345" ht="23" customHeight="1">
      <x:c r="A345" s="38"/>
      <x:c r="B345" s="38"/>
      <x:c r="C345" s="38"/>
      <x:c r="D345" s="38"/>
      <x:c r="E345" s="38"/>
      <x:c r="F345" s="38"/>
      <x:c r="G345" s="50"/>
      <x:c r="H345" s="49"/>
      <x:c r="I345" s="49"/>
      <x:c r="J345" s="47" t="str">
        <x:f>IF(A345="","",IF(AND(I345&lt;&gt;"",I345&lt;Parametres!$B$6),"Entretien en retard",IF(AND(H345&lt;&gt;"",H345&lt;Parametres!$B$6),"Retour en retard","")))</x:f>
      </x:c>
    </x:row>
    <x:row r="346" ht="23" customHeight="1">
      <x:c r="A346" s="38"/>
      <x:c r="B346" s="38"/>
      <x:c r="C346" s="38"/>
      <x:c r="D346" s="38"/>
      <x:c r="E346" s="38"/>
      <x:c r="F346" s="38"/>
      <x:c r="G346" s="50"/>
      <x:c r="H346" s="49"/>
      <x:c r="I346" s="49"/>
      <x:c r="J346" s="47" t="str">
        <x:f>IF(A346="","",IF(AND(I346&lt;&gt;"",I346&lt;Parametres!$B$6),"Entretien en retard",IF(AND(H346&lt;&gt;"",H346&lt;Parametres!$B$6),"Retour en retard","")))</x:f>
      </x:c>
    </x:row>
    <x:row r="347" ht="23" customHeight="1">
      <x:c r="A347" s="38"/>
      <x:c r="B347" s="38"/>
      <x:c r="C347" s="38"/>
      <x:c r="D347" s="38"/>
      <x:c r="E347" s="38"/>
      <x:c r="F347" s="38"/>
      <x:c r="G347" s="50"/>
      <x:c r="H347" s="49"/>
      <x:c r="I347" s="49"/>
      <x:c r="J347" s="47" t="str">
        <x:f>IF(A347="","",IF(AND(I347&lt;&gt;"",I347&lt;Parametres!$B$6),"Entretien en retard",IF(AND(H347&lt;&gt;"",H347&lt;Parametres!$B$6),"Retour en retard","")))</x:f>
      </x:c>
    </x:row>
    <x:row r="348" ht="23" customHeight="1">
      <x:c r="A348" s="38"/>
      <x:c r="B348" s="38"/>
      <x:c r="C348" s="38"/>
      <x:c r="D348" s="38"/>
      <x:c r="E348" s="38"/>
      <x:c r="F348" s="38"/>
      <x:c r="G348" s="50"/>
      <x:c r="H348" s="49"/>
      <x:c r="I348" s="49"/>
      <x:c r="J348" s="47" t="str">
        <x:f>IF(A348="","",IF(AND(I348&lt;&gt;"",I348&lt;Parametres!$B$6),"Entretien en retard",IF(AND(H348&lt;&gt;"",H348&lt;Parametres!$B$6),"Retour en retard","")))</x:f>
      </x:c>
    </x:row>
    <x:row r="349" ht="23" customHeight="1">
      <x:c r="A349" s="38"/>
      <x:c r="B349" s="38"/>
      <x:c r="C349" s="38"/>
      <x:c r="D349" s="38"/>
      <x:c r="E349" s="38"/>
      <x:c r="F349" s="38"/>
      <x:c r="G349" s="50"/>
      <x:c r="H349" s="49"/>
      <x:c r="I349" s="49"/>
      <x:c r="J349" s="47" t="str">
        <x:f>IF(A349="","",IF(AND(I349&lt;&gt;"",I349&lt;Parametres!$B$6),"Entretien en retard",IF(AND(H349&lt;&gt;"",H349&lt;Parametres!$B$6),"Retour en retard","")))</x:f>
      </x:c>
    </x:row>
    <x:row r="350" ht="23" customHeight="1">
      <x:c r="A350" s="38"/>
      <x:c r="B350" s="38"/>
      <x:c r="C350" s="38"/>
      <x:c r="D350" s="38"/>
      <x:c r="E350" s="38"/>
      <x:c r="F350" s="38"/>
      <x:c r="G350" s="50"/>
      <x:c r="H350" s="49"/>
      <x:c r="I350" s="49"/>
      <x:c r="J350" s="47" t="str">
        <x:f>IF(A350="","",IF(AND(I350&lt;&gt;"",I350&lt;Parametres!$B$6),"Entretien en retard",IF(AND(H350&lt;&gt;"",H350&lt;Parametres!$B$6),"Retour en retard","")))</x:f>
      </x:c>
    </x:row>
    <x:row r="351" ht="23" customHeight="1">
      <x:c r="A351" s="38"/>
      <x:c r="B351" s="38"/>
      <x:c r="C351" s="38"/>
      <x:c r="D351" s="38"/>
      <x:c r="E351" s="38"/>
      <x:c r="F351" s="38"/>
      <x:c r="G351" s="50"/>
      <x:c r="H351" s="49"/>
      <x:c r="I351" s="49"/>
      <x:c r="J351" s="47" t="str">
        <x:f>IF(A351="","",IF(AND(I351&lt;&gt;"",I351&lt;Parametres!$B$6),"Entretien en retard",IF(AND(H351&lt;&gt;"",H351&lt;Parametres!$B$6),"Retour en retard","")))</x:f>
      </x:c>
    </x:row>
    <x:row r="352" ht="23" customHeight="1">
      <x:c r="A352" s="38"/>
      <x:c r="B352" s="38"/>
      <x:c r="C352" s="38"/>
      <x:c r="D352" s="38"/>
      <x:c r="E352" s="38"/>
      <x:c r="F352" s="38"/>
      <x:c r="G352" s="50"/>
      <x:c r="H352" s="49"/>
      <x:c r="I352" s="49"/>
      <x:c r="J352" s="47" t="str">
        <x:f>IF(A352="","",IF(AND(I352&lt;&gt;"",I352&lt;Parametres!$B$6),"Entretien en retard",IF(AND(H352&lt;&gt;"",H352&lt;Parametres!$B$6),"Retour en retard","")))</x:f>
      </x:c>
    </x:row>
    <x:row r="353" ht="23" customHeight="1">
      <x:c r="A353" s="38"/>
      <x:c r="B353" s="38"/>
      <x:c r="C353" s="38"/>
      <x:c r="D353" s="38"/>
      <x:c r="E353" s="38"/>
      <x:c r="F353" s="38"/>
      <x:c r="G353" s="50"/>
      <x:c r="H353" s="49"/>
      <x:c r="I353" s="49"/>
      <x:c r="J353" s="47" t="str">
        <x:f>IF(A353="","",IF(AND(I353&lt;&gt;"",I353&lt;Parametres!$B$6),"Entretien en retard",IF(AND(H353&lt;&gt;"",H353&lt;Parametres!$B$6),"Retour en retard","")))</x:f>
      </x:c>
    </x:row>
    <x:row r="354" ht="23" customHeight="1">
      <x:c r="A354" s="38"/>
      <x:c r="B354" s="38"/>
      <x:c r="C354" s="38"/>
      <x:c r="D354" s="38"/>
      <x:c r="E354" s="38"/>
      <x:c r="F354" s="38"/>
      <x:c r="G354" s="50"/>
      <x:c r="H354" s="49"/>
      <x:c r="I354" s="49"/>
      <x:c r="J354" s="47" t="str">
        <x:f>IF(A354="","",IF(AND(I354&lt;&gt;"",I354&lt;Parametres!$B$6),"Entretien en retard",IF(AND(H354&lt;&gt;"",H354&lt;Parametres!$B$6),"Retour en retard","")))</x:f>
      </x:c>
    </x:row>
    <x:row r="355" ht="23" customHeight="1">
      <x:c r="A355" s="38"/>
      <x:c r="B355" s="38"/>
      <x:c r="C355" s="38"/>
      <x:c r="D355" s="38"/>
      <x:c r="E355" s="38"/>
      <x:c r="F355" s="38"/>
      <x:c r="G355" s="50"/>
      <x:c r="H355" s="49"/>
      <x:c r="I355" s="49"/>
      <x:c r="J355" s="47" t="str">
        <x:f>IF(A355="","",IF(AND(I355&lt;&gt;"",I355&lt;Parametres!$B$6),"Entretien en retard",IF(AND(H355&lt;&gt;"",H355&lt;Parametres!$B$6),"Retour en retard","")))</x:f>
      </x:c>
    </x:row>
    <x:row r="356" ht="23" customHeight="1">
      <x:c r="A356" s="38"/>
      <x:c r="B356" s="38"/>
      <x:c r="C356" s="38"/>
      <x:c r="D356" s="38"/>
      <x:c r="E356" s="38"/>
      <x:c r="F356" s="38"/>
      <x:c r="G356" s="50"/>
      <x:c r="H356" s="49"/>
      <x:c r="I356" s="49"/>
      <x:c r="J356" s="47" t="str">
        <x:f>IF(A356="","",IF(AND(I356&lt;&gt;"",I356&lt;Parametres!$B$6),"Entretien en retard",IF(AND(H356&lt;&gt;"",H356&lt;Parametres!$B$6),"Retour en retard","")))</x:f>
      </x:c>
    </x:row>
    <x:row r="357" ht="23" customHeight="1">
      <x:c r="A357" s="38"/>
      <x:c r="B357" s="38"/>
      <x:c r="C357" s="38"/>
      <x:c r="D357" s="38"/>
      <x:c r="E357" s="38"/>
      <x:c r="F357" s="38"/>
      <x:c r="G357" s="50"/>
      <x:c r="H357" s="49"/>
      <x:c r="I357" s="49"/>
      <x:c r="J357" s="47" t="str">
        <x:f>IF(A357="","",IF(AND(I357&lt;&gt;"",I357&lt;Parametres!$B$6),"Entretien en retard",IF(AND(H357&lt;&gt;"",H357&lt;Parametres!$B$6),"Retour en retard","")))</x:f>
      </x:c>
    </x:row>
    <x:row r="358" ht="23" customHeight="1">
      <x:c r="A358" s="38"/>
      <x:c r="B358" s="38"/>
      <x:c r="C358" s="38"/>
      <x:c r="D358" s="38"/>
      <x:c r="E358" s="38"/>
      <x:c r="F358" s="38"/>
      <x:c r="G358" s="50"/>
      <x:c r="H358" s="49"/>
      <x:c r="I358" s="49"/>
      <x:c r="J358" s="47" t="str">
        <x:f>IF(A358="","",IF(AND(I358&lt;&gt;"",I358&lt;Parametres!$B$6),"Entretien en retard",IF(AND(H358&lt;&gt;"",H358&lt;Parametres!$B$6),"Retour en retard","")))</x:f>
      </x:c>
    </x:row>
    <x:row r="359" ht="23" customHeight="1">
      <x:c r="A359" s="38"/>
      <x:c r="B359" s="38"/>
      <x:c r="C359" s="38"/>
      <x:c r="D359" s="38"/>
      <x:c r="E359" s="38"/>
      <x:c r="F359" s="38"/>
      <x:c r="G359" s="50"/>
      <x:c r="H359" s="49"/>
      <x:c r="I359" s="49"/>
      <x:c r="J359" s="47" t="str">
        <x:f>IF(A359="","",IF(AND(I359&lt;&gt;"",I359&lt;Parametres!$B$6),"Entretien en retard",IF(AND(H359&lt;&gt;"",H359&lt;Parametres!$B$6),"Retour en retard","")))</x:f>
      </x:c>
    </x:row>
    <x:row r="360" ht="23" customHeight="1">
      <x:c r="A360" s="38"/>
      <x:c r="B360" s="38"/>
      <x:c r="C360" s="38"/>
      <x:c r="D360" s="38"/>
      <x:c r="E360" s="38"/>
      <x:c r="F360" s="38"/>
      <x:c r="G360" s="50"/>
      <x:c r="H360" s="49"/>
      <x:c r="I360" s="49"/>
      <x:c r="J360" s="47" t="str">
        <x:f>IF(A360="","",IF(AND(I360&lt;&gt;"",I360&lt;Parametres!$B$6),"Entretien en retard",IF(AND(H360&lt;&gt;"",H360&lt;Parametres!$B$6),"Retour en retard","")))</x:f>
      </x:c>
    </x:row>
    <x:row r="361" ht="23" customHeight="1">
      <x:c r="A361" s="38"/>
      <x:c r="B361" s="38"/>
      <x:c r="C361" s="38"/>
      <x:c r="D361" s="38"/>
      <x:c r="E361" s="38"/>
      <x:c r="F361" s="38"/>
      <x:c r="G361" s="50"/>
      <x:c r="H361" s="49"/>
      <x:c r="I361" s="49"/>
      <x:c r="J361" s="47" t="str">
        <x:f>IF(A361="","",IF(AND(I361&lt;&gt;"",I361&lt;Parametres!$B$6),"Entretien en retard",IF(AND(H361&lt;&gt;"",H361&lt;Parametres!$B$6),"Retour en retard","")))</x:f>
      </x:c>
    </x:row>
    <x:row r="362" ht="23" customHeight="1">
      <x:c r="A362" s="38"/>
      <x:c r="B362" s="38"/>
      <x:c r="C362" s="38"/>
      <x:c r="D362" s="38"/>
      <x:c r="E362" s="38"/>
      <x:c r="F362" s="38"/>
      <x:c r="G362" s="50"/>
      <x:c r="H362" s="49"/>
      <x:c r="I362" s="49"/>
      <x:c r="J362" s="47" t="str">
        <x:f>IF(A362="","",IF(AND(I362&lt;&gt;"",I362&lt;Parametres!$B$6),"Entretien en retard",IF(AND(H362&lt;&gt;"",H362&lt;Parametres!$B$6),"Retour en retard","")))</x:f>
      </x:c>
    </x:row>
    <x:row r="363" ht="23" customHeight="1">
      <x:c r="A363" s="38"/>
      <x:c r="B363" s="38"/>
      <x:c r="C363" s="38"/>
      <x:c r="D363" s="38"/>
      <x:c r="E363" s="38"/>
      <x:c r="F363" s="38"/>
      <x:c r="G363" s="50"/>
      <x:c r="H363" s="49"/>
      <x:c r="I363" s="49"/>
      <x:c r="J363" s="47" t="str">
        <x:f>IF(A363="","",IF(AND(I363&lt;&gt;"",I363&lt;Parametres!$B$6),"Entretien en retard",IF(AND(H363&lt;&gt;"",H363&lt;Parametres!$B$6),"Retour en retard","")))</x:f>
      </x:c>
    </x:row>
    <x:row r="364" ht="23" customHeight="1">
      <x:c r="A364" s="38"/>
      <x:c r="B364" s="38"/>
      <x:c r="C364" s="38"/>
      <x:c r="D364" s="38"/>
      <x:c r="E364" s="38"/>
      <x:c r="F364" s="38"/>
      <x:c r="G364" s="50"/>
      <x:c r="H364" s="49"/>
      <x:c r="I364" s="49"/>
      <x:c r="J364" s="47" t="str">
        <x:f>IF(A364="","",IF(AND(I364&lt;&gt;"",I364&lt;Parametres!$B$6),"Entretien en retard",IF(AND(H364&lt;&gt;"",H364&lt;Parametres!$B$6),"Retour en retard","")))</x:f>
      </x:c>
    </x:row>
    <x:row r="365" ht="23" customHeight="1">
      <x:c r="A365" s="38"/>
      <x:c r="B365" s="38"/>
      <x:c r="C365" s="38"/>
      <x:c r="D365" s="38"/>
      <x:c r="E365" s="38"/>
      <x:c r="F365" s="38"/>
      <x:c r="G365" s="50"/>
      <x:c r="H365" s="49"/>
      <x:c r="I365" s="49"/>
      <x:c r="J365" s="47" t="str">
        <x:f>IF(A365="","",IF(AND(I365&lt;&gt;"",I365&lt;Parametres!$B$6),"Entretien en retard",IF(AND(H365&lt;&gt;"",H365&lt;Parametres!$B$6),"Retour en retard","")))</x:f>
      </x:c>
    </x:row>
    <x:row r="366" ht="23" customHeight="1">
      <x:c r="A366" s="38"/>
      <x:c r="B366" s="38"/>
      <x:c r="C366" s="38"/>
      <x:c r="D366" s="38"/>
      <x:c r="E366" s="38"/>
      <x:c r="F366" s="38"/>
      <x:c r="G366" s="50"/>
      <x:c r="H366" s="49"/>
      <x:c r="I366" s="49"/>
      <x:c r="J366" s="47" t="str">
        <x:f>IF(A366="","",IF(AND(I366&lt;&gt;"",I366&lt;Parametres!$B$6),"Entretien en retard",IF(AND(H366&lt;&gt;"",H366&lt;Parametres!$B$6),"Retour en retard","")))</x:f>
      </x:c>
    </x:row>
    <x:row r="367" ht="23" customHeight="1">
      <x:c r="A367" s="38"/>
      <x:c r="B367" s="38"/>
      <x:c r="C367" s="38"/>
      <x:c r="D367" s="38"/>
      <x:c r="E367" s="38"/>
      <x:c r="F367" s="38"/>
      <x:c r="G367" s="50"/>
      <x:c r="H367" s="49"/>
      <x:c r="I367" s="49"/>
      <x:c r="J367" s="47" t="str">
        <x:f>IF(A367="","",IF(AND(I367&lt;&gt;"",I367&lt;Parametres!$B$6),"Entretien en retard",IF(AND(H367&lt;&gt;"",H367&lt;Parametres!$B$6),"Retour en retard","")))</x:f>
      </x:c>
    </x:row>
    <x:row r="368" ht="23" customHeight="1">
      <x:c r="A368" s="38"/>
      <x:c r="B368" s="38"/>
      <x:c r="C368" s="38"/>
      <x:c r="D368" s="38"/>
      <x:c r="E368" s="38"/>
      <x:c r="F368" s="38"/>
      <x:c r="G368" s="50"/>
      <x:c r="H368" s="49"/>
      <x:c r="I368" s="49"/>
      <x:c r="J368" s="47" t="str">
        <x:f>IF(A368="","",IF(AND(I368&lt;&gt;"",I368&lt;Parametres!$B$6),"Entretien en retard",IF(AND(H368&lt;&gt;"",H368&lt;Parametres!$B$6),"Retour en retard","")))</x:f>
      </x:c>
    </x:row>
    <x:row r="369" ht="23" customHeight="1">
      <x:c r="A369" s="38"/>
      <x:c r="B369" s="38"/>
      <x:c r="C369" s="38"/>
      <x:c r="D369" s="38"/>
      <x:c r="E369" s="38"/>
      <x:c r="F369" s="38"/>
      <x:c r="G369" s="50"/>
      <x:c r="H369" s="49"/>
      <x:c r="I369" s="49"/>
      <x:c r="J369" s="47" t="str">
        <x:f>IF(A369="","",IF(AND(I369&lt;&gt;"",I369&lt;Parametres!$B$6),"Entretien en retard",IF(AND(H369&lt;&gt;"",H369&lt;Parametres!$B$6),"Retour en retard","")))</x:f>
      </x:c>
    </x:row>
    <x:row r="370" ht="23" customHeight="1">
      <x:c r="A370" s="38"/>
      <x:c r="B370" s="38"/>
      <x:c r="C370" s="38"/>
      <x:c r="D370" s="38"/>
      <x:c r="E370" s="38"/>
      <x:c r="F370" s="38"/>
      <x:c r="G370" s="50"/>
      <x:c r="H370" s="49"/>
      <x:c r="I370" s="49"/>
      <x:c r="J370" s="47" t="str">
        <x:f>IF(A370="","",IF(AND(I370&lt;&gt;"",I370&lt;Parametres!$B$6),"Entretien en retard",IF(AND(H370&lt;&gt;"",H370&lt;Parametres!$B$6),"Retour en retard","")))</x:f>
      </x:c>
    </x:row>
    <x:row r="371" ht="23" customHeight="1">
      <x:c r="A371" s="38"/>
      <x:c r="B371" s="38"/>
      <x:c r="C371" s="38"/>
      <x:c r="D371" s="38"/>
      <x:c r="E371" s="38"/>
      <x:c r="F371" s="38"/>
      <x:c r="G371" s="50"/>
      <x:c r="H371" s="49"/>
      <x:c r="I371" s="49"/>
      <x:c r="J371" s="47" t="str">
        <x:f>IF(A371="","",IF(AND(I371&lt;&gt;"",I371&lt;Parametres!$B$6),"Entretien en retard",IF(AND(H371&lt;&gt;"",H371&lt;Parametres!$B$6),"Retour en retard","")))</x:f>
      </x:c>
    </x:row>
    <x:row r="372" ht="23" customHeight="1">
      <x:c r="A372" s="38"/>
      <x:c r="B372" s="38"/>
      <x:c r="C372" s="38"/>
      <x:c r="D372" s="38"/>
      <x:c r="E372" s="38"/>
      <x:c r="F372" s="38"/>
      <x:c r="G372" s="50"/>
      <x:c r="H372" s="49"/>
      <x:c r="I372" s="49"/>
      <x:c r="J372" s="47" t="str">
        <x:f>IF(A372="","",IF(AND(I372&lt;&gt;"",I372&lt;Parametres!$B$6),"Entretien en retard",IF(AND(H372&lt;&gt;"",H372&lt;Parametres!$B$6),"Retour en retard","")))</x:f>
      </x:c>
    </x:row>
    <x:row r="373" ht="23" customHeight="1">
      <x:c r="A373" s="38"/>
      <x:c r="B373" s="38"/>
      <x:c r="C373" s="38"/>
      <x:c r="D373" s="38"/>
      <x:c r="E373" s="38"/>
      <x:c r="F373" s="38"/>
      <x:c r="G373" s="50"/>
      <x:c r="H373" s="49"/>
      <x:c r="I373" s="49"/>
      <x:c r="J373" s="47" t="str">
        <x:f>IF(A373="","",IF(AND(I373&lt;&gt;"",I373&lt;Parametres!$B$6),"Entretien en retard",IF(AND(H373&lt;&gt;"",H373&lt;Parametres!$B$6),"Retour en retard","")))</x:f>
      </x:c>
    </x:row>
    <x:row r="374" ht="23" customHeight="1">
      <x:c r="A374" s="38"/>
      <x:c r="B374" s="38"/>
      <x:c r="C374" s="38"/>
      <x:c r="D374" s="38"/>
      <x:c r="E374" s="38"/>
      <x:c r="F374" s="38"/>
      <x:c r="G374" s="50"/>
      <x:c r="H374" s="49"/>
      <x:c r="I374" s="49"/>
      <x:c r="J374" s="47" t="str">
        <x:f>IF(A374="","",IF(AND(I374&lt;&gt;"",I374&lt;Parametres!$B$6),"Entretien en retard",IF(AND(H374&lt;&gt;"",H374&lt;Parametres!$B$6),"Retour en retard","")))</x:f>
      </x:c>
    </x:row>
    <x:row r="375" ht="23" customHeight="1">
      <x:c r="A375" s="38"/>
      <x:c r="B375" s="38"/>
      <x:c r="C375" s="38"/>
      <x:c r="D375" s="38"/>
      <x:c r="E375" s="38"/>
      <x:c r="F375" s="38"/>
      <x:c r="G375" s="50"/>
      <x:c r="H375" s="49"/>
      <x:c r="I375" s="49"/>
      <x:c r="J375" s="47" t="str">
        <x:f>IF(A375="","",IF(AND(I375&lt;&gt;"",I375&lt;Parametres!$B$6),"Entretien en retard",IF(AND(H375&lt;&gt;"",H375&lt;Parametres!$B$6),"Retour en retard","")))</x:f>
      </x:c>
    </x:row>
    <x:row r="376" ht="23" customHeight="1">
      <x:c r="A376" s="38"/>
      <x:c r="B376" s="38"/>
      <x:c r="C376" s="38"/>
      <x:c r="D376" s="38"/>
      <x:c r="E376" s="38"/>
      <x:c r="F376" s="38"/>
      <x:c r="G376" s="50"/>
      <x:c r="H376" s="49"/>
      <x:c r="I376" s="49"/>
      <x:c r="J376" s="47" t="str">
        <x:f>IF(A376="","",IF(AND(I376&lt;&gt;"",I376&lt;Parametres!$B$6),"Entretien en retard",IF(AND(H376&lt;&gt;"",H376&lt;Parametres!$B$6),"Retour en retard","")))</x:f>
      </x:c>
    </x:row>
    <x:row r="377" ht="23" customHeight="1">
      <x:c r="A377" s="38"/>
      <x:c r="B377" s="38"/>
      <x:c r="C377" s="38"/>
      <x:c r="D377" s="38"/>
      <x:c r="E377" s="38"/>
      <x:c r="F377" s="38"/>
      <x:c r="G377" s="50"/>
      <x:c r="H377" s="49"/>
      <x:c r="I377" s="49"/>
      <x:c r="J377" s="47" t="str">
        <x:f>IF(A377="","",IF(AND(I377&lt;&gt;"",I377&lt;Parametres!$B$6),"Entretien en retard",IF(AND(H377&lt;&gt;"",H377&lt;Parametres!$B$6),"Retour en retard","")))</x:f>
      </x:c>
    </x:row>
    <x:row r="378" ht="23" customHeight="1">
      <x:c r="A378" s="38"/>
      <x:c r="B378" s="38"/>
      <x:c r="C378" s="38"/>
      <x:c r="D378" s="38"/>
      <x:c r="E378" s="38"/>
      <x:c r="F378" s="38"/>
      <x:c r="G378" s="50"/>
      <x:c r="H378" s="49"/>
      <x:c r="I378" s="49"/>
      <x:c r="J378" s="47" t="str">
        <x:f>IF(A378="","",IF(AND(I378&lt;&gt;"",I378&lt;Parametres!$B$6),"Entretien en retard",IF(AND(H378&lt;&gt;"",H378&lt;Parametres!$B$6),"Retour en retard","")))</x:f>
      </x:c>
    </x:row>
    <x:row r="379" ht="23" customHeight="1">
      <x:c r="A379" s="38"/>
      <x:c r="B379" s="38"/>
      <x:c r="C379" s="38"/>
      <x:c r="D379" s="38"/>
      <x:c r="E379" s="38"/>
      <x:c r="F379" s="38"/>
      <x:c r="G379" s="50"/>
      <x:c r="H379" s="49"/>
      <x:c r="I379" s="49"/>
      <x:c r="J379" s="47" t="str">
        <x:f>IF(A379="","",IF(AND(I379&lt;&gt;"",I379&lt;Parametres!$B$6),"Entretien en retard",IF(AND(H379&lt;&gt;"",H379&lt;Parametres!$B$6),"Retour en retard","")))</x:f>
      </x:c>
    </x:row>
    <x:row r="380" ht="23" customHeight="1">
      <x:c r="A380" s="38"/>
      <x:c r="B380" s="38"/>
      <x:c r="C380" s="38"/>
      <x:c r="D380" s="38"/>
      <x:c r="E380" s="38"/>
      <x:c r="F380" s="38"/>
      <x:c r="G380" s="50"/>
      <x:c r="H380" s="49"/>
      <x:c r="I380" s="49"/>
      <x:c r="J380" s="47" t="str">
        <x:f>IF(A380="","",IF(AND(I380&lt;&gt;"",I380&lt;Parametres!$B$6),"Entretien en retard",IF(AND(H380&lt;&gt;"",H380&lt;Parametres!$B$6),"Retour en retard","")))</x:f>
      </x:c>
    </x:row>
    <x:row r="381" ht="23" customHeight="1">
      <x:c r="A381" s="38"/>
      <x:c r="B381" s="38"/>
      <x:c r="C381" s="38"/>
      <x:c r="D381" s="38"/>
      <x:c r="E381" s="38"/>
      <x:c r="F381" s="38"/>
      <x:c r="G381" s="50"/>
      <x:c r="H381" s="49"/>
      <x:c r="I381" s="49"/>
      <x:c r="J381" s="47" t="str">
        <x:f>IF(A381="","",IF(AND(I381&lt;&gt;"",I381&lt;Parametres!$B$6),"Entretien en retard",IF(AND(H381&lt;&gt;"",H381&lt;Parametres!$B$6),"Retour en retard","")))</x:f>
      </x:c>
    </x:row>
    <x:row r="382" ht="23" customHeight="1">
      <x:c r="A382" s="38"/>
      <x:c r="B382" s="38"/>
      <x:c r="C382" s="38"/>
      <x:c r="D382" s="38"/>
      <x:c r="E382" s="38"/>
      <x:c r="F382" s="38"/>
      <x:c r="G382" s="50"/>
      <x:c r="H382" s="49"/>
      <x:c r="I382" s="49"/>
      <x:c r="J382" s="47" t="str">
        <x:f>IF(A382="","",IF(AND(I382&lt;&gt;"",I382&lt;Parametres!$B$6),"Entretien en retard",IF(AND(H382&lt;&gt;"",H382&lt;Parametres!$B$6),"Retour en retard","")))</x:f>
      </x:c>
    </x:row>
    <x:row r="383" ht="23" customHeight="1">
      <x:c r="A383" s="38"/>
      <x:c r="B383" s="38"/>
      <x:c r="C383" s="38"/>
      <x:c r="D383" s="38"/>
      <x:c r="E383" s="38"/>
      <x:c r="F383" s="38"/>
      <x:c r="G383" s="50"/>
      <x:c r="H383" s="49"/>
      <x:c r="I383" s="49"/>
      <x:c r="J383" s="47" t="str">
        <x:f>IF(A383="","",IF(AND(I383&lt;&gt;"",I383&lt;Parametres!$B$6),"Entretien en retard",IF(AND(H383&lt;&gt;"",H383&lt;Parametres!$B$6),"Retour en retard","")))</x:f>
      </x:c>
    </x:row>
    <x:row r="384" ht="23" customHeight="1">
      <x:c r="A384" s="38"/>
      <x:c r="B384" s="38"/>
      <x:c r="C384" s="38"/>
      <x:c r="D384" s="38"/>
      <x:c r="E384" s="38"/>
      <x:c r="F384" s="38"/>
      <x:c r="G384" s="50"/>
      <x:c r="H384" s="49"/>
      <x:c r="I384" s="49"/>
      <x:c r="J384" s="47" t="str">
        <x:f>IF(A384="","",IF(AND(I384&lt;&gt;"",I384&lt;Parametres!$B$6),"Entretien en retard",IF(AND(H384&lt;&gt;"",H384&lt;Parametres!$B$6),"Retour en retard","")))</x:f>
      </x:c>
    </x:row>
    <x:row r="385" ht="23" customHeight="1">
      <x:c r="A385" s="38"/>
      <x:c r="B385" s="38"/>
      <x:c r="C385" s="38"/>
      <x:c r="D385" s="38"/>
      <x:c r="E385" s="38"/>
      <x:c r="F385" s="38"/>
      <x:c r="G385" s="50"/>
      <x:c r="H385" s="49"/>
      <x:c r="I385" s="49"/>
      <x:c r="J385" s="47" t="str">
        <x:f>IF(A385="","",IF(AND(I385&lt;&gt;"",I385&lt;Parametres!$B$6),"Entretien en retard",IF(AND(H385&lt;&gt;"",H385&lt;Parametres!$B$6),"Retour en retard","")))</x:f>
      </x:c>
    </x:row>
    <x:row r="386" ht="23" customHeight="1">
      <x:c r="A386" s="38"/>
      <x:c r="B386" s="38"/>
      <x:c r="C386" s="38"/>
      <x:c r="D386" s="38"/>
      <x:c r="E386" s="38"/>
      <x:c r="F386" s="38"/>
      <x:c r="G386" s="50"/>
      <x:c r="H386" s="49"/>
      <x:c r="I386" s="49"/>
      <x:c r="J386" s="47" t="str">
        <x:f>IF(A386="","",IF(AND(I386&lt;&gt;"",I386&lt;Parametres!$B$6),"Entretien en retard",IF(AND(H386&lt;&gt;"",H386&lt;Parametres!$B$6),"Retour en retard","")))</x:f>
      </x:c>
    </x:row>
    <x:row r="387" ht="23" customHeight="1">
      <x:c r="A387" s="38"/>
      <x:c r="B387" s="38"/>
      <x:c r="C387" s="38"/>
      <x:c r="D387" s="38"/>
      <x:c r="E387" s="38"/>
      <x:c r="F387" s="38"/>
      <x:c r="G387" s="50"/>
      <x:c r="H387" s="49"/>
      <x:c r="I387" s="49"/>
      <x:c r="J387" s="47" t="str">
        <x:f>IF(A387="","",IF(AND(I387&lt;&gt;"",I387&lt;Parametres!$B$6),"Entretien en retard",IF(AND(H387&lt;&gt;"",H387&lt;Parametres!$B$6),"Retour en retard","")))</x:f>
      </x:c>
    </x:row>
    <x:row r="388" ht="23" customHeight="1">
      <x:c r="A388" s="38"/>
      <x:c r="B388" s="38"/>
      <x:c r="C388" s="38"/>
      <x:c r="D388" s="38"/>
      <x:c r="E388" s="38"/>
      <x:c r="F388" s="38"/>
      <x:c r="G388" s="50"/>
      <x:c r="H388" s="49"/>
      <x:c r="I388" s="49"/>
      <x:c r="J388" s="47" t="str">
        <x:f>IF(A388="","",IF(AND(I388&lt;&gt;"",I388&lt;Parametres!$B$6),"Entretien en retard",IF(AND(H388&lt;&gt;"",H388&lt;Parametres!$B$6),"Retour en retard","")))</x:f>
      </x:c>
    </x:row>
    <x:row r="389" ht="23" customHeight="1">
      <x:c r="A389" s="38"/>
      <x:c r="B389" s="38"/>
      <x:c r="C389" s="38"/>
      <x:c r="D389" s="38"/>
      <x:c r="E389" s="38"/>
      <x:c r="F389" s="38"/>
      <x:c r="G389" s="50"/>
      <x:c r="H389" s="49"/>
      <x:c r="I389" s="49"/>
      <x:c r="J389" s="47" t="str">
        <x:f>IF(A389="","",IF(AND(I389&lt;&gt;"",I389&lt;Parametres!$B$6),"Entretien en retard",IF(AND(H389&lt;&gt;"",H389&lt;Parametres!$B$6),"Retour en retard","")))</x:f>
      </x:c>
    </x:row>
    <x:row r="390" ht="23" customHeight="1">
      <x:c r="A390" s="38"/>
      <x:c r="B390" s="38"/>
      <x:c r="C390" s="38"/>
      <x:c r="D390" s="38"/>
      <x:c r="E390" s="38"/>
      <x:c r="F390" s="38"/>
      <x:c r="G390" s="50"/>
      <x:c r="H390" s="49"/>
      <x:c r="I390" s="49"/>
      <x:c r="J390" s="47" t="str">
        <x:f>IF(A390="","",IF(AND(I390&lt;&gt;"",I390&lt;Parametres!$B$6),"Entretien en retard",IF(AND(H390&lt;&gt;"",H390&lt;Parametres!$B$6),"Retour en retard","")))</x:f>
      </x:c>
    </x:row>
    <x:row r="391" ht="23" customHeight="1">
      <x:c r="A391" s="38"/>
      <x:c r="B391" s="38"/>
      <x:c r="C391" s="38"/>
      <x:c r="D391" s="38"/>
      <x:c r="E391" s="38"/>
      <x:c r="F391" s="38"/>
      <x:c r="G391" s="50"/>
      <x:c r="H391" s="49"/>
      <x:c r="I391" s="49"/>
      <x:c r="J391" s="47" t="str">
        <x:f>IF(A391="","",IF(AND(I391&lt;&gt;"",I391&lt;Parametres!$B$6),"Entretien en retard",IF(AND(H391&lt;&gt;"",H391&lt;Parametres!$B$6),"Retour en retard","")))</x:f>
      </x:c>
    </x:row>
    <x:row r="392" ht="23" customHeight="1">
      <x:c r="A392" s="38"/>
      <x:c r="B392" s="38"/>
      <x:c r="C392" s="38"/>
      <x:c r="D392" s="38"/>
      <x:c r="E392" s="38"/>
      <x:c r="F392" s="38"/>
      <x:c r="G392" s="50"/>
      <x:c r="H392" s="49"/>
      <x:c r="I392" s="49"/>
      <x:c r="J392" s="47" t="str">
        <x:f>IF(A392="","",IF(AND(I392&lt;&gt;"",I392&lt;Parametres!$B$6),"Entretien en retard",IF(AND(H392&lt;&gt;"",H392&lt;Parametres!$B$6),"Retour en retard","")))</x:f>
      </x:c>
    </x:row>
    <x:row r="393" ht="23" customHeight="1">
      <x:c r="A393" s="38"/>
      <x:c r="B393" s="38"/>
      <x:c r="C393" s="38"/>
      <x:c r="D393" s="38"/>
      <x:c r="E393" s="38"/>
      <x:c r="F393" s="38"/>
      <x:c r="G393" s="50"/>
      <x:c r="H393" s="49"/>
      <x:c r="I393" s="49"/>
      <x:c r="J393" s="47" t="str">
        <x:f>IF(A393="","",IF(AND(I393&lt;&gt;"",I393&lt;Parametres!$B$6),"Entretien en retard",IF(AND(H393&lt;&gt;"",H393&lt;Parametres!$B$6),"Retour en retard","")))</x:f>
      </x:c>
    </x:row>
    <x:row r="394" ht="23" customHeight="1">
      <x:c r="A394" s="38"/>
      <x:c r="B394" s="38"/>
      <x:c r="C394" s="38"/>
      <x:c r="D394" s="38"/>
      <x:c r="E394" s="38"/>
      <x:c r="F394" s="38"/>
      <x:c r="G394" s="50"/>
      <x:c r="H394" s="49"/>
      <x:c r="I394" s="49"/>
      <x:c r="J394" s="47" t="str">
        <x:f>IF(A394="","",IF(AND(I394&lt;&gt;"",I394&lt;Parametres!$B$6),"Entretien en retard",IF(AND(H394&lt;&gt;"",H394&lt;Parametres!$B$6),"Retour en retard","")))</x:f>
      </x:c>
    </x:row>
    <x:row r="395" ht="23" customHeight="1">
      <x:c r="A395" s="38"/>
      <x:c r="B395" s="38"/>
      <x:c r="C395" s="38"/>
      <x:c r="D395" s="38"/>
      <x:c r="E395" s="38"/>
      <x:c r="F395" s="38"/>
      <x:c r="G395" s="50"/>
      <x:c r="H395" s="49"/>
      <x:c r="I395" s="49"/>
      <x:c r="J395" s="47" t="str">
        <x:f>IF(A395="","",IF(AND(I395&lt;&gt;"",I395&lt;Parametres!$B$6),"Entretien en retard",IF(AND(H395&lt;&gt;"",H395&lt;Parametres!$B$6),"Retour en retard","")))</x:f>
      </x:c>
    </x:row>
    <x:row r="396" ht="23" customHeight="1">
      <x:c r="A396" s="38"/>
      <x:c r="B396" s="38"/>
      <x:c r="C396" s="38"/>
      <x:c r="D396" s="38"/>
      <x:c r="E396" s="38"/>
      <x:c r="F396" s="38"/>
      <x:c r="G396" s="50"/>
      <x:c r="H396" s="49"/>
      <x:c r="I396" s="49"/>
      <x:c r="J396" s="47" t="str">
        <x:f>IF(A396="","",IF(AND(I396&lt;&gt;"",I396&lt;Parametres!$B$6),"Entretien en retard",IF(AND(H396&lt;&gt;"",H396&lt;Parametres!$B$6),"Retour en retard","")))</x:f>
      </x:c>
    </x:row>
    <x:row r="397" ht="23" customHeight="1">
      <x:c r="A397" s="38"/>
      <x:c r="B397" s="38"/>
      <x:c r="C397" s="38"/>
      <x:c r="D397" s="38"/>
      <x:c r="E397" s="38"/>
      <x:c r="F397" s="38"/>
      <x:c r="G397" s="50"/>
      <x:c r="H397" s="49"/>
      <x:c r="I397" s="49"/>
      <x:c r="J397" s="47" t="str">
        <x:f>IF(A397="","",IF(AND(I397&lt;&gt;"",I397&lt;Parametres!$B$6),"Entretien en retard",IF(AND(H397&lt;&gt;"",H397&lt;Parametres!$B$6),"Retour en retard","")))</x:f>
      </x:c>
    </x:row>
    <x:row r="398" ht="23" customHeight="1">
      <x:c r="A398" s="38"/>
      <x:c r="B398" s="38"/>
      <x:c r="C398" s="38"/>
      <x:c r="D398" s="38"/>
      <x:c r="E398" s="38"/>
      <x:c r="F398" s="38"/>
      <x:c r="G398" s="50"/>
      <x:c r="H398" s="49"/>
      <x:c r="I398" s="49"/>
      <x:c r="J398" s="47" t="str">
        <x:f>IF(A398="","",IF(AND(I398&lt;&gt;"",I398&lt;Parametres!$B$6),"Entretien en retard",IF(AND(H398&lt;&gt;"",H398&lt;Parametres!$B$6),"Retour en retard","")))</x:f>
      </x:c>
    </x:row>
    <x:row r="399" ht="23" customHeight="1">
      <x:c r="A399" s="38"/>
      <x:c r="B399" s="38"/>
      <x:c r="C399" s="38"/>
      <x:c r="D399" s="38"/>
      <x:c r="E399" s="38"/>
      <x:c r="F399" s="38"/>
      <x:c r="G399" s="50"/>
      <x:c r="H399" s="49"/>
      <x:c r="I399" s="49"/>
      <x:c r="J399" s="47" t="str">
        <x:f>IF(A399="","",IF(AND(I399&lt;&gt;"",I399&lt;Parametres!$B$6),"Entretien en retard",IF(AND(H399&lt;&gt;"",H399&lt;Parametres!$B$6),"Retour en retard","")))</x:f>
      </x:c>
    </x:row>
    <x:row r="400" ht="23" customHeight="1">
      <x:c r="A400" s="38"/>
      <x:c r="B400" s="38"/>
      <x:c r="C400" s="38"/>
      <x:c r="D400" s="38"/>
      <x:c r="E400" s="38"/>
      <x:c r="F400" s="38"/>
      <x:c r="G400" s="50"/>
      <x:c r="H400" s="49"/>
      <x:c r="I400" s="49"/>
      <x:c r="J400" s="47" t="str">
        <x:f>IF(A400="","",IF(AND(I400&lt;&gt;"",I400&lt;Parametres!$B$6),"Entretien en retard",IF(AND(H400&lt;&gt;"",H400&lt;Parametres!$B$6),"Retour en retard","")))</x:f>
      </x:c>
    </x:row>
    <x:row r="401" ht="23" customHeight="1">
      <x:c r="A401" s="38"/>
      <x:c r="B401" s="38"/>
      <x:c r="C401" s="38"/>
      <x:c r="D401" s="38"/>
      <x:c r="E401" s="38"/>
      <x:c r="F401" s="38"/>
      <x:c r="G401" s="50"/>
      <x:c r="H401" s="49"/>
      <x:c r="I401" s="49"/>
      <x:c r="J401" s="47" t="str">
        <x:f>IF(A401="","",IF(AND(I401&lt;&gt;"",I401&lt;Parametres!$B$6),"Entretien en retard",IF(AND(H401&lt;&gt;"",H401&lt;Parametres!$B$6),"Retour en retard","")))</x:f>
      </x:c>
    </x:row>
    <x:row r="402" ht="23" customHeight="1">
      <x:c r="A402" s="38"/>
      <x:c r="B402" s="38"/>
      <x:c r="C402" s="38"/>
      <x:c r="D402" s="38"/>
      <x:c r="E402" s="38"/>
      <x:c r="F402" s="38"/>
      <x:c r="G402" s="50"/>
      <x:c r="H402" s="49"/>
      <x:c r="I402" s="49"/>
      <x:c r="J402" s="47" t="str">
        <x:f>IF(A402="","",IF(AND(I402&lt;&gt;"",I402&lt;Parametres!$B$6),"Entretien en retard",IF(AND(H402&lt;&gt;"",H402&lt;Parametres!$B$6),"Retour en retard","")))</x:f>
      </x:c>
    </x:row>
    <x:row r="403" ht="23" customHeight="1">
      <x:c r="A403" s="38"/>
      <x:c r="B403" s="38"/>
      <x:c r="C403" s="38"/>
      <x:c r="D403" s="38"/>
      <x:c r="E403" s="38"/>
      <x:c r="F403" s="38"/>
      <x:c r="G403" s="50"/>
      <x:c r="H403" s="49"/>
      <x:c r="I403" s="49"/>
      <x:c r="J403" s="47" t="str">
        <x:f>IF(A403="","",IF(AND(I403&lt;&gt;"",I403&lt;Parametres!$B$6),"Entretien en retard",IF(AND(H403&lt;&gt;"",H403&lt;Parametres!$B$6),"Retour en retard","")))</x:f>
      </x:c>
    </x:row>
    <x:row r="404" ht="23" customHeight="1">
      <x:c r="A404" s="38"/>
      <x:c r="B404" s="38"/>
      <x:c r="C404" s="38"/>
      <x:c r="D404" s="38"/>
      <x:c r="E404" s="38"/>
      <x:c r="F404" s="38"/>
      <x:c r="G404" s="50"/>
      <x:c r="H404" s="49"/>
      <x:c r="I404" s="49"/>
      <x:c r="J404" s="47" t="str">
        <x:f>IF(A404="","",IF(AND(I404&lt;&gt;"",I404&lt;Parametres!$B$6),"Entretien en retard",IF(AND(H404&lt;&gt;"",H404&lt;Parametres!$B$6),"Retour en retard","")))</x:f>
      </x:c>
    </x:row>
    <x:row r="405" ht="23" customHeight="1">
      <x:c r="A405" s="38"/>
      <x:c r="B405" s="38"/>
      <x:c r="C405" s="38"/>
      <x:c r="D405" s="38"/>
      <x:c r="E405" s="38"/>
      <x:c r="F405" s="38"/>
      <x:c r="G405" s="50"/>
      <x:c r="H405" s="49"/>
      <x:c r="I405" s="49"/>
      <x:c r="J405" s="47" t="str">
        <x:f>IF(A405="","",IF(AND(I405&lt;&gt;"",I405&lt;Parametres!$B$6),"Entretien en retard",IF(AND(H405&lt;&gt;"",H405&lt;Parametres!$B$6),"Retour en retard","")))</x:f>
      </x:c>
    </x:row>
    <x:row r="406" ht="23" customHeight="1">
      <x:c r="A406" s="38"/>
      <x:c r="B406" s="38"/>
      <x:c r="C406" s="38"/>
      <x:c r="D406" s="38"/>
      <x:c r="E406" s="38"/>
      <x:c r="F406" s="38"/>
      <x:c r="G406" s="50"/>
      <x:c r="H406" s="49"/>
      <x:c r="I406" s="49"/>
      <x:c r="J406" s="47" t="str">
        <x:f>IF(A406="","",IF(AND(I406&lt;&gt;"",I406&lt;Parametres!$B$6),"Entretien en retard",IF(AND(H406&lt;&gt;"",H406&lt;Parametres!$B$6),"Retour en retard","")))</x:f>
      </x:c>
    </x:row>
    <x:row r="407" ht="23" customHeight="1">
      <x:c r="A407" s="38"/>
      <x:c r="B407" s="38"/>
      <x:c r="C407" s="38"/>
      <x:c r="D407" s="38"/>
      <x:c r="E407" s="38"/>
      <x:c r="F407" s="38"/>
      <x:c r="G407" s="50"/>
      <x:c r="H407" s="49"/>
      <x:c r="I407" s="49"/>
      <x:c r="J407" s="47" t="str">
        <x:f>IF(A407="","",IF(AND(I407&lt;&gt;"",I407&lt;Parametres!$B$6),"Entretien en retard",IF(AND(H407&lt;&gt;"",H407&lt;Parametres!$B$6),"Retour en retard","")))</x:f>
      </x:c>
    </x:row>
    <x:row r="408" ht="23" customHeight="1">
      <x:c r="A408" s="38"/>
      <x:c r="B408" s="38"/>
      <x:c r="C408" s="38"/>
      <x:c r="D408" s="38"/>
      <x:c r="E408" s="38"/>
      <x:c r="F408" s="38"/>
      <x:c r="G408" s="50"/>
      <x:c r="H408" s="49"/>
      <x:c r="I408" s="49"/>
      <x:c r="J408" s="47" t="str">
        <x:f>IF(A408="","",IF(AND(I408&lt;&gt;"",I408&lt;Parametres!$B$6),"Entretien en retard",IF(AND(H408&lt;&gt;"",H408&lt;Parametres!$B$6),"Retour en retard","")))</x:f>
      </x:c>
    </x:row>
    <x:row r="409" ht="23" customHeight="1">
      <x:c r="A409" s="38"/>
      <x:c r="B409" s="38"/>
      <x:c r="C409" s="38"/>
      <x:c r="D409" s="38"/>
      <x:c r="E409" s="38"/>
      <x:c r="F409" s="38"/>
      <x:c r="G409" s="50"/>
      <x:c r="H409" s="49"/>
      <x:c r="I409" s="49"/>
      <x:c r="J409" s="47" t="str">
        <x:f>IF(A409="","",IF(AND(I409&lt;&gt;"",I409&lt;Parametres!$B$6),"Entretien en retard",IF(AND(H409&lt;&gt;"",H409&lt;Parametres!$B$6),"Retour en retard","")))</x:f>
      </x:c>
    </x:row>
    <x:row r="410" ht="23" customHeight="1">
      <x:c r="A410" s="38"/>
      <x:c r="B410" s="38"/>
      <x:c r="C410" s="38"/>
      <x:c r="D410" s="38"/>
      <x:c r="E410" s="38"/>
      <x:c r="F410" s="38"/>
      <x:c r="G410" s="50"/>
      <x:c r="H410" s="49"/>
      <x:c r="I410" s="49"/>
      <x:c r="J410" s="47" t="str">
        <x:f>IF(A410="","",IF(AND(I410&lt;&gt;"",I410&lt;Parametres!$B$6),"Entretien en retard",IF(AND(H410&lt;&gt;"",H410&lt;Parametres!$B$6),"Retour en retard","")))</x:f>
      </x:c>
    </x:row>
    <x:row r="411" ht="23" customHeight="1">
      <x:c r="A411" s="38"/>
      <x:c r="B411" s="38"/>
      <x:c r="C411" s="38"/>
      <x:c r="D411" s="38"/>
      <x:c r="E411" s="38"/>
      <x:c r="F411" s="38"/>
      <x:c r="G411" s="50"/>
      <x:c r="H411" s="49"/>
      <x:c r="I411" s="49"/>
      <x:c r="J411" s="47" t="str">
        <x:f>IF(A411="","",IF(AND(I411&lt;&gt;"",I411&lt;Parametres!$B$6),"Entretien en retard",IF(AND(H411&lt;&gt;"",H411&lt;Parametres!$B$6),"Retour en retard","")))</x:f>
      </x:c>
    </x:row>
    <x:row r="412" ht="23" customHeight="1">
      <x:c r="A412" s="38"/>
      <x:c r="B412" s="38"/>
      <x:c r="C412" s="38"/>
      <x:c r="D412" s="38"/>
      <x:c r="E412" s="38"/>
      <x:c r="F412" s="38"/>
      <x:c r="G412" s="50"/>
      <x:c r="H412" s="49"/>
      <x:c r="I412" s="49"/>
      <x:c r="J412" s="47" t="str">
        <x:f>IF(A412="","",IF(AND(I412&lt;&gt;"",I412&lt;Parametres!$B$6),"Entretien en retard",IF(AND(H412&lt;&gt;"",H412&lt;Parametres!$B$6),"Retour en retard","")))</x:f>
      </x:c>
    </x:row>
    <x:row r="413" ht="23" customHeight="1">
      <x:c r="A413" s="38"/>
      <x:c r="B413" s="38"/>
      <x:c r="C413" s="38"/>
      <x:c r="D413" s="38"/>
      <x:c r="E413" s="38"/>
      <x:c r="F413" s="38"/>
      <x:c r="G413" s="50"/>
      <x:c r="H413" s="49"/>
      <x:c r="I413" s="49"/>
      <x:c r="J413" s="47" t="str">
        <x:f>IF(A413="","",IF(AND(I413&lt;&gt;"",I413&lt;Parametres!$B$6),"Entretien en retard",IF(AND(H413&lt;&gt;"",H413&lt;Parametres!$B$6),"Retour en retard","")))</x:f>
      </x:c>
    </x:row>
    <x:row r="414" ht="23" customHeight="1">
      <x:c r="A414" s="38"/>
      <x:c r="B414" s="38"/>
      <x:c r="C414" s="38"/>
      <x:c r="D414" s="38"/>
      <x:c r="E414" s="38"/>
      <x:c r="F414" s="38"/>
      <x:c r="G414" s="50"/>
      <x:c r="H414" s="49"/>
      <x:c r="I414" s="49"/>
      <x:c r="J414" s="47" t="str">
        <x:f>IF(A414="","",IF(AND(I414&lt;&gt;"",I414&lt;Parametres!$B$6),"Entretien en retard",IF(AND(H414&lt;&gt;"",H414&lt;Parametres!$B$6),"Retour en retard","")))</x:f>
      </x:c>
    </x:row>
    <x:row r="415" ht="23" customHeight="1">
      <x:c r="A415" s="38"/>
      <x:c r="B415" s="38"/>
      <x:c r="C415" s="38"/>
      <x:c r="D415" s="38"/>
      <x:c r="E415" s="38"/>
      <x:c r="F415" s="38"/>
      <x:c r="G415" s="50"/>
      <x:c r="H415" s="49"/>
      <x:c r="I415" s="49"/>
      <x:c r="J415" s="47" t="str">
        <x:f>IF(A415="","",IF(AND(I415&lt;&gt;"",I415&lt;Parametres!$B$6),"Entretien en retard",IF(AND(H415&lt;&gt;"",H415&lt;Parametres!$B$6),"Retour en retard","")))</x:f>
      </x:c>
    </x:row>
    <x:row r="416" ht="23" customHeight="1">
      <x:c r="A416" s="38"/>
      <x:c r="B416" s="38"/>
      <x:c r="C416" s="38"/>
      <x:c r="D416" s="38"/>
      <x:c r="E416" s="38"/>
      <x:c r="F416" s="38"/>
      <x:c r="G416" s="50"/>
      <x:c r="H416" s="49"/>
      <x:c r="I416" s="49"/>
      <x:c r="J416" s="47" t="str">
        <x:f>IF(A416="","",IF(AND(I416&lt;&gt;"",I416&lt;Parametres!$B$6),"Entretien en retard",IF(AND(H416&lt;&gt;"",H416&lt;Parametres!$B$6),"Retour en retard","")))</x:f>
      </x:c>
    </x:row>
    <x:row r="417" ht="23" customHeight="1">
      <x:c r="A417" s="38"/>
      <x:c r="B417" s="38"/>
      <x:c r="C417" s="38"/>
      <x:c r="D417" s="38"/>
      <x:c r="E417" s="38"/>
      <x:c r="F417" s="38"/>
      <x:c r="G417" s="50"/>
      <x:c r="H417" s="49"/>
      <x:c r="I417" s="49"/>
      <x:c r="J417" s="47" t="str">
        <x:f>IF(A417="","",IF(AND(I417&lt;&gt;"",I417&lt;Parametres!$B$6),"Entretien en retard",IF(AND(H417&lt;&gt;"",H417&lt;Parametres!$B$6),"Retour en retard","")))</x:f>
      </x:c>
    </x:row>
    <x:row r="418" ht="23" customHeight="1">
      <x:c r="A418" s="38"/>
      <x:c r="B418" s="38"/>
      <x:c r="C418" s="38"/>
      <x:c r="D418" s="38"/>
      <x:c r="E418" s="38"/>
      <x:c r="F418" s="38"/>
      <x:c r="G418" s="50"/>
      <x:c r="H418" s="49"/>
      <x:c r="I418" s="49"/>
      <x:c r="J418" s="47" t="str">
        <x:f>IF(A418="","",IF(AND(I418&lt;&gt;"",I418&lt;Parametres!$B$6),"Entretien en retard",IF(AND(H418&lt;&gt;"",H418&lt;Parametres!$B$6),"Retour en retard","")))</x:f>
      </x:c>
    </x:row>
    <x:row r="419" ht="23" customHeight="1">
      <x:c r="A419" s="38"/>
      <x:c r="B419" s="38"/>
      <x:c r="C419" s="38"/>
      <x:c r="D419" s="38"/>
      <x:c r="E419" s="38"/>
      <x:c r="F419" s="38"/>
      <x:c r="G419" s="50"/>
      <x:c r="H419" s="49"/>
      <x:c r="I419" s="49"/>
      <x:c r="J419" s="47" t="str">
        <x:f>IF(A419="","",IF(AND(I419&lt;&gt;"",I419&lt;Parametres!$B$6),"Entretien en retard",IF(AND(H419&lt;&gt;"",H419&lt;Parametres!$B$6),"Retour en retard","")))</x:f>
      </x:c>
    </x:row>
    <x:row r="420" ht="23" customHeight="1">
      <x:c r="A420" s="38"/>
      <x:c r="B420" s="38"/>
      <x:c r="C420" s="38"/>
      <x:c r="D420" s="38"/>
      <x:c r="E420" s="38"/>
      <x:c r="F420" s="38"/>
      <x:c r="G420" s="50"/>
      <x:c r="H420" s="49"/>
      <x:c r="I420" s="49"/>
      <x:c r="J420" s="47" t="str">
        <x:f>IF(A420="","",IF(AND(I420&lt;&gt;"",I420&lt;Parametres!$B$6),"Entretien en retard",IF(AND(H420&lt;&gt;"",H420&lt;Parametres!$B$6),"Retour en retard","")))</x:f>
      </x:c>
    </x:row>
    <x:row r="421" ht="23" customHeight="1">
      <x:c r="A421" s="38"/>
      <x:c r="B421" s="38"/>
      <x:c r="C421" s="38"/>
      <x:c r="D421" s="38"/>
      <x:c r="E421" s="38"/>
      <x:c r="F421" s="38"/>
      <x:c r="G421" s="50"/>
      <x:c r="H421" s="49"/>
      <x:c r="I421" s="49"/>
      <x:c r="J421" s="47" t="str">
        <x:f>IF(A421="","",IF(AND(I421&lt;&gt;"",I421&lt;Parametres!$B$6),"Entretien en retard",IF(AND(H421&lt;&gt;"",H421&lt;Parametres!$B$6),"Retour en retard","")))</x:f>
      </x:c>
    </x:row>
    <x:row r="422" ht="23" customHeight="1">
      <x:c r="A422" s="38"/>
      <x:c r="B422" s="38"/>
      <x:c r="C422" s="38"/>
      <x:c r="D422" s="38"/>
      <x:c r="E422" s="38"/>
      <x:c r="F422" s="38"/>
      <x:c r="G422" s="50"/>
      <x:c r="H422" s="49"/>
      <x:c r="I422" s="49"/>
      <x:c r="J422" s="47" t="str">
        <x:f>IF(A422="","",IF(AND(I422&lt;&gt;"",I422&lt;Parametres!$B$6),"Entretien en retard",IF(AND(H422&lt;&gt;"",H422&lt;Parametres!$B$6),"Retour en retard","")))</x:f>
      </x:c>
    </x:row>
    <x:row r="423" ht="23" customHeight="1">
      <x:c r="A423" s="38"/>
      <x:c r="B423" s="38"/>
      <x:c r="C423" s="38"/>
      <x:c r="D423" s="38"/>
      <x:c r="E423" s="38"/>
      <x:c r="F423" s="38"/>
      <x:c r="G423" s="50"/>
      <x:c r="H423" s="49"/>
      <x:c r="I423" s="49"/>
      <x:c r="J423" s="47" t="str">
        <x:f>IF(A423="","",IF(AND(I423&lt;&gt;"",I423&lt;Parametres!$B$6),"Entretien en retard",IF(AND(H423&lt;&gt;"",H423&lt;Parametres!$B$6),"Retour en retard","")))</x:f>
      </x:c>
    </x:row>
    <x:row r="424" ht="23" customHeight="1">
      <x:c r="A424" s="38"/>
      <x:c r="B424" s="38"/>
      <x:c r="C424" s="38"/>
      <x:c r="D424" s="38"/>
      <x:c r="E424" s="38"/>
      <x:c r="F424" s="38"/>
      <x:c r="G424" s="50"/>
      <x:c r="H424" s="49"/>
      <x:c r="I424" s="49"/>
      <x:c r="J424" s="47" t="str">
        <x:f>IF(A424="","",IF(AND(I424&lt;&gt;"",I424&lt;Parametres!$B$6),"Entretien en retard",IF(AND(H424&lt;&gt;"",H424&lt;Parametres!$B$6),"Retour en retard","")))</x:f>
      </x:c>
    </x:row>
    <x:row r="425" ht="23" customHeight="1">
      <x:c r="A425" s="38"/>
      <x:c r="B425" s="38"/>
      <x:c r="C425" s="38"/>
      <x:c r="D425" s="38"/>
      <x:c r="E425" s="38"/>
      <x:c r="F425" s="38"/>
      <x:c r="G425" s="50"/>
      <x:c r="H425" s="49"/>
      <x:c r="I425" s="49"/>
      <x:c r="J425" s="47" t="str">
        <x:f>IF(A425="","",IF(AND(I425&lt;&gt;"",I425&lt;Parametres!$B$6),"Entretien en retard",IF(AND(H425&lt;&gt;"",H425&lt;Parametres!$B$6),"Retour en retard","")))</x:f>
      </x:c>
    </x:row>
    <x:row r="426" ht="23" customHeight="1">
      <x:c r="A426" s="38"/>
      <x:c r="B426" s="38"/>
      <x:c r="C426" s="38"/>
      <x:c r="D426" s="38"/>
      <x:c r="E426" s="38"/>
      <x:c r="F426" s="38"/>
      <x:c r="G426" s="50"/>
      <x:c r="H426" s="49"/>
      <x:c r="I426" s="49"/>
      <x:c r="J426" s="47" t="str">
        <x:f>IF(A426="","",IF(AND(I426&lt;&gt;"",I426&lt;Parametres!$B$6),"Entretien en retard",IF(AND(H426&lt;&gt;"",H426&lt;Parametres!$B$6),"Retour en retard","")))</x:f>
      </x:c>
    </x:row>
    <x:row r="427" ht="23" customHeight="1">
      <x:c r="A427" s="38"/>
      <x:c r="B427" s="38"/>
      <x:c r="C427" s="38"/>
      <x:c r="D427" s="38"/>
      <x:c r="E427" s="38"/>
      <x:c r="F427" s="38"/>
      <x:c r="G427" s="50"/>
      <x:c r="H427" s="49"/>
      <x:c r="I427" s="49"/>
      <x:c r="J427" s="47" t="str">
        <x:f>IF(A427="","",IF(AND(I427&lt;&gt;"",I427&lt;Parametres!$B$6),"Entretien en retard",IF(AND(H427&lt;&gt;"",H427&lt;Parametres!$B$6),"Retour en retard","")))</x:f>
      </x:c>
    </x:row>
    <x:row r="428" ht="23" customHeight="1">
      <x:c r="A428" s="38"/>
      <x:c r="B428" s="38"/>
      <x:c r="C428" s="38"/>
      <x:c r="D428" s="38"/>
      <x:c r="E428" s="38"/>
      <x:c r="F428" s="38"/>
      <x:c r="G428" s="50"/>
      <x:c r="H428" s="49"/>
      <x:c r="I428" s="49"/>
      <x:c r="J428" s="47" t="str">
        <x:f>IF(A428="","",IF(AND(I428&lt;&gt;"",I428&lt;Parametres!$B$6),"Entretien en retard",IF(AND(H428&lt;&gt;"",H428&lt;Parametres!$B$6),"Retour en retard","")))</x:f>
      </x:c>
    </x:row>
    <x:row r="429" ht="23" customHeight="1">
      <x:c r="A429" s="38"/>
      <x:c r="B429" s="38"/>
      <x:c r="C429" s="38"/>
      <x:c r="D429" s="38"/>
      <x:c r="E429" s="38"/>
      <x:c r="F429" s="38"/>
      <x:c r="G429" s="50"/>
      <x:c r="H429" s="49"/>
      <x:c r="I429" s="49"/>
      <x:c r="J429" s="47" t="str">
        <x:f>IF(A429="","",IF(AND(I429&lt;&gt;"",I429&lt;Parametres!$B$6),"Entretien en retard",IF(AND(H429&lt;&gt;"",H429&lt;Parametres!$B$6),"Retour en retard","")))</x:f>
      </x:c>
    </x:row>
    <x:row r="430" ht="23" customHeight="1">
      <x:c r="A430" s="38"/>
      <x:c r="B430" s="38"/>
      <x:c r="C430" s="38"/>
      <x:c r="D430" s="38"/>
      <x:c r="E430" s="38"/>
      <x:c r="F430" s="38"/>
      <x:c r="G430" s="50"/>
      <x:c r="H430" s="49"/>
      <x:c r="I430" s="49"/>
      <x:c r="J430" s="47" t="str">
        <x:f>IF(A430="","",IF(AND(I430&lt;&gt;"",I430&lt;Parametres!$B$6),"Entretien en retard",IF(AND(H430&lt;&gt;"",H430&lt;Parametres!$B$6),"Retour en retard","")))</x:f>
      </x:c>
    </x:row>
    <x:row r="431" ht="23" customHeight="1">
      <x:c r="A431" s="38"/>
      <x:c r="B431" s="38"/>
      <x:c r="C431" s="38"/>
      <x:c r="D431" s="38"/>
      <x:c r="E431" s="38"/>
      <x:c r="F431" s="38"/>
      <x:c r="G431" s="50"/>
      <x:c r="H431" s="49"/>
      <x:c r="I431" s="49"/>
      <x:c r="J431" s="47" t="str">
        <x:f>IF(A431="","",IF(AND(I431&lt;&gt;"",I431&lt;Parametres!$B$6),"Entretien en retard",IF(AND(H431&lt;&gt;"",H431&lt;Parametres!$B$6),"Retour en retard","")))</x:f>
      </x:c>
    </x:row>
    <x:row r="432" ht="23" customHeight="1">
      <x:c r="A432" s="38"/>
      <x:c r="B432" s="38"/>
      <x:c r="C432" s="38"/>
      <x:c r="D432" s="38"/>
      <x:c r="E432" s="38"/>
      <x:c r="F432" s="38"/>
      <x:c r="G432" s="50"/>
      <x:c r="H432" s="49"/>
      <x:c r="I432" s="49"/>
      <x:c r="J432" s="47" t="str">
        <x:f>IF(A432="","",IF(AND(I432&lt;&gt;"",I432&lt;Parametres!$B$6),"Entretien en retard",IF(AND(H432&lt;&gt;"",H432&lt;Parametres!$B$6),"Retour en retard","")))</x:f>
      </x:c>
    </x:row>
    <x:row r="433" ht="23" customHeight="1">
      <x:c r="A433" s="38"/>
      <x:c r="B433" s="38"/>
      <x:c r="C433" s="38"/>
      <x:c r="D433" s="38"/>
      <x:c r="E433" s="38"/>
      <x:c r="F433" s="38"/>
      <x:c r="G433" s="50"/>
      <x:c r="H433" s="49"/>
      <x:c r="I433" s="49"/>
      <x:c r="J433" s="47" t="str">
        <x:f>IF(A433="","",IF(AND(I433&lt;&gt;"",I433&lt;Parametres!$B$6),"Entretien en retard",IF(AND(H433&lt;&gt;"",H433&lt;Parametres!$B$6),"Retour en retard","")))</x:f>
      </x:c>
    </x:row>
    <x:row r="434" ht="23" customHeight="1">
      <x:c r="A434" s="38"/>
      <x:c r="B434" s="38"/>
      <x:c r="C434" s="38"/>
      <x:c r="D434" s="38"/>
      <x:c r="E434" s="38"/>
      <x:c r="F434" s="38"/>
      <x:c r="G434" s="50"/>
      <x:c r="H434" s="49"/>
      <x:c r="I434" s="49"/>
      <x:c r="J434" s="47" t="str">
        <x:f>IF(A434="","",IF(AND(I434&lt;&gt;"",I434&lt;Parametres!$B$6),"Entretien en retard",IF(AND(H434&lt;&gt;"",H434&lt;Parametres!$B$6),"Retour en retard","")))</x:f>
      </x:c>
    </x:row>
    <x:row r="435" ht="23" customHeight="1">
      <x:c r="A435" s="38"/>
      <x:c r="B435" s="38"/>
      <x:c r="C435" s="38"/>
      <x:c r="D435" s="38"/>
      <x:c r="E435" s="38"/>
      <x:c r="F435" s="38"/>
      <x:c r="G435" s="50"/>
      <x:c r="H435" s="49"/>
      <x:c r="I435" s="49"/>
      <x:c r="J435" s="47" t="str">
        <x:f>IF(A435="","",IF(AND(I435&lt;&gt;"",I435&lt;Parametres!$B$6),"Entretien en retard",IF(AND(H435&lt;&gt;"",H435&lt;Parametres!$B$6),"Retour en retard","")))</x:f>
      </x:c>
    </x:row>
    <x:row r="436" ht="23" customHeight="1">
      <x:c r="A436" s="38"/>
      <x:c r="B436" s="38"/>
      <x:c r="C436" s="38"/>
      <x:c r="D436" s="38"/>
      <x:c r="E436" s="38"/>
      <x:c r="F436" s="38"/>
      <x:c r="G436" s="50"/>
      <x:c r="H436" s="49"/>
      <x:c r="I436" s="49"/>
      <x:c r="J436" s="47" t="str">
        <x:f>IF(A436="","",IF(AND(I436&lt;&gt;"",I436&lt;Parametres!$B$6),"Entretien en retard",IF(AND(H436&lt;&gt;"",H436&lt;Parametres!$B$6),"Retour en retard","")))</x:f>
      </x:c>
    </x:row>
    <x:row r="437" ht="23" customHeight="1">
      <x:c r="A437" s="38"/>
      <x:c r="B437" s="38"/>
      <x:c r="C437" s="38"/>
      <x:c r="D437" s="38"/>
      <x:c r="E437" s="38"/>
      <x:c r="F437" s="38"/>
      <x:c r="G437" s="50"/>
      <x:c r="H437" s="49"/>
      <x:c r="I437" s="49"/>
      <x:c r="J437" s="47" t="str">
        <x:f>IF(A437="","",IF(AND(I437&lt;&gt;"",I437&lt;Parametres!$B$6),"Entretien en retard",IF(AND(H437&lt;&gt;"",H437&lt;Parametres!$B$6),"Retour en retard","")))</x:f>
      </x:c>
    </x:row>
    <x:row r="438" ht="23" customHeight="1">
      <x:c r="A438" s="38"/>
      <x:c r="B438" s="38"/>
      <x:c r="C438" s="38"/>
      <x:c r="D438" s="38"/>
      <x:c r="E438" s="38"/>
      <x:c r="F438" s="38"/>
      <x:c r="G438" s="50"/>
      <x:c r="H438" s="49"/>
      <x:c r="I438" s="49"/>
      <x:c r="J438" s="47" t="str">
        <x:f>IF(A438="","",IF(AND(I438&lt;&gt;"",I438&lt;Parametres!$B$6),"Entretien en retard",IF(AND(H438&lt;&gt;"",H438&lt;Parametres!$B$6),"Retour en retard","")))</x:f>
      </x:c>
    </x:row>
    <x:row r="439" ht="23" customHeight="1">
      <x:c r="A439" s="38"/>
      <x:c r="B439" s="38"/>
      <x:c r="C439" s="38"/>
      <x:c r="D439" s="38"/>
      <x:c r="E439" s="38"/>
      <x:c r="F439" s="38"/>
      <x:c r="G439" s="50"/>
      <x:c r="H439" s="49"/>
      <x:c r="I439" s="49"/>
      <x:c r="J439" s="47" t="str">
        <x:f>IF(A439="","",IF(AND(I439&lt;&gt;"",I439&lt;Parametres!$B$6),"Entretien en retard",IF(AND(H439&lt;&gt;"",H439&lt;Parametres!$B$6),"Retour en retard","")))</x:f>
      </x:c>
    </x:row>
    <x:row r="440" ht="23" customHeight="1">
      <x:c r="A440" s="38"/>
      <x:c r="B440" s="38"/>
      <x:c r="C440" s="38"/>
      <x:c r="D440" s="38"/>
      <x:c r="E440" s="38"/>
      <x:c r="F440" s="38"/>
      <x:c r="G440" s="50"/>
      <x:c r="H440" s="49"/>
      <x:c r="I440" s="49"/>
      <x:c r="J440" s="47" t="str">
        <x:f>IF(A440="","",IF(AND(I440&lt;&gt;"",I440&lt;Parametres!$B$6),"Entretien en retard",IF(AND(H440&lt;&gt;"",H440&lt;Parametres!$B$6),"Retour en retard","")))</x:f>
      </x:c>
    </x:row>
    <x:row r="441" ht="23" customHeight="1">
      <x:c r="A441" s="38"/>
      <x:c r="B441" s="38"/>
      <x:c r="C441" s="38"/>
      <x:c r="D441" s="38"/>
      <x:c r="E441" s="38"/>
      <x:c r="F441" s="38"/>
      <x:c r="G441" s="50"/>
      <x:c r="H441" s="49"/>
      <x:c r="I441" s="49"/>
      <x:c r="J441" s="47" t="str">
        <x:f>IF(A441="","",IF(AND(I441&lt;&gt;"",I441&lt;Parametres!$B$6),"Entretien en retard",IF(AND(H441&lt;&gt;"",H441&lt;Parametres!$B$6),"Retour en retard","")))</x:f>
      </x:c>
    </x:row>
    <x:row r="442" ht="23" customHeight="1">
      <x:c r="A442" s="38"/>
      <x:c r="B442" s="38"/>
      <x:c r="C442" s="38"/>
      <x:c r="D442" s="38"/>
      <x:c r="E442" s="38"/>
      <x:c r="F442" s="38"/>
      <x:c r="G442" s="50"/>
      <x:c r="H442" s="49"/>
      <x:c r="I442" s="49"/>
      <x:c r="J442" s="47" t="str">
        <x:f>IF(A442="","",IF(AND(I442&lt;&gt;"",I442&lt;Parametres!$B$6),"Entretien en retard",IF(AND(H442&lt;&gt;"",H442&lt;Parametres!$B$6),"Retour en retard","")))</x:f>
      </x:c>
    </x:row>
    <x:row r="443" ht="23" customHeight="1">
      <x:c r="A443" s="38"/>
      <x:c r="B443" s="38"/>
      <x:c r="C443" s="38"/>
      <x:c r="D443" s="38"/>
      <x:c r="E443" s="38"/>
      <x:c r="F443" s="38"/>
      <x:c r="G443" s="50"/>
      <x:c r="H443" s="49"/>
      <x:c r="I443" s="49"/>
      <x:c r="J443" s="47" t="str">
        <x:f>IF(A443="","",IF(AND(I443&lt;&gt;"",I443&lt;Parametres!$B$6),"Entretien en retard",IF(AND(H443&lt;&gt;"",H443&lt;Parametres!$B$6),"Retour en retard","")))</x:f>
      </x:c>
    </x:row>
    <x:row r="444" ht="23" customHeight="1">
      <x:c r="A444" s="38"/>
      <x:c r="B444" s="38"/>
      <x:c r="C444" s="38"/>
      <x:c r="D444" s="38"/>
      <x:c r="E444" s="38"/>
      <x:c r="F444" s="38"/>
      <x:c r="G444" s="50"/>
      <x:c r="H444" s="49"/>
      <x:c r="I444" s="49"/>
      <x:c r="J444" s="47" t="str">
        <x:f>IF(A444="","",IF(AND(I444&lt;&gt;"",I444&lt;Parametres!$B$6),"Entretien en retard",IF(AND(H444&lt;&gt;"",H444&lt;Parametres!$B$6),"Retour en retard","")))</x:f>
      </x:c>
    </x:row>
    <x:row r="445" ht="23" customHeight="1">
      <x:c r="A445" s="38"/>
      <x:c r="B445" s="38"/>
      <x:c r="C445" s="38"/>
      <x:c r="D445" s="38"/>
      <x:c r="E445" s="38"/>
      <x:c r="F445" s="38"/>
      <x:c r="G445" s="50"/>
      <x:c r="H445" s="49"/>
      <x:c r="I445" s="49"/>
      <x:c r="J445" s="47" t="str">
        <x:f>IF(A445="","",IF(AND(I445&lt;&gt;"",I445&lt;Parametres!$B$6),"Entretien en retard",IF(AND(H445&lt;&gt;"",H445&lt;Parametres!$B$6),"Retour en retard","")))</x:f>
      </x:c>
    </x:row>
    <x:row r="446" ht="23" customHeight="1">
      <x:c r="A446" s="38"/>
      <x:c r="B446" s="38"/>
      <x:c r="C446" s="38"/>
      <x:c r="D446" s="38"/>
      <x:c r="E446" s="38"/>
      <x:c r="F446" s="38"/>
      <x:c r="G446" s="50"/>
      <x:c r="H446" s="49"/>
      <x:c r="I446" s="49"/>
      <x:c r="J446" s="47" t="str">
        <x:f>IF(A446="","",IF(AND(I446&lt;&gt;"",I446&lt;Parametres!$B$6),"Entretien en retard",IF(AND(H446&lt;&gt;"",H446&lt;Parametres!$B$6),"Retour en retard","")))</x:f>
      </x:c>
    </x:row>
    <x:row r="447" ht="23" customHeight="1">
      <x:c r="A447" s="38"/>
      <x:c r="B447" s="38"/>
      <x:c r="C447" s="38"/>
      <x:c r="D447" s="38"/>
      <x:c r="E447" s="38"/>
      <x:c r="F447" s="38"/>
      <x:c r="G447" s="50"/>
      <x:c r="H447" s="49"/>
      <x:c r="I447" s="49"/>
      <x:c r="J447" s="47" t="str">
        <x:f>IF(A447="","",IF(AND(I447&lt;&gt;"",I447&lt;Parametres!$B$6),"Entretien en retard",IF(AND(H447&lt;&gt;"",H447&lt;Parametres!$B$6),"Retour en retard","")))</x:f>
      </x:c>
    </x:row>
    <x:row r="448" ht="23" customHeight="1">
      <x:c r="A448" s="38"/>
      <x:c r="B448" s="38"/>
      <x:c r="C448" s="38"/>
      <x:c r="D448" s="38"/>
      <x:c r="E448" s="38"/>
      <x:c r="F448" s="38"/>
      <x:c r="G448" s="50"/>
      <x:c r="H448" s="49"/>
      <x:c r="I448" s="49"/>
      <x:c r="J448" s="47" t="str">
        <x:f>IF(A448="","",IF(AND(I448&lt;&gt;"",I448&lt;Parametres!$B$6),"Entretien en retard",IF(AND(H448&lt;&gt;"",H448&lt;Parametres!$B$6),"Retour en retard","")))</x:f>
      </x:c>
    </x:row>
    <x:row r="449" ht="23" customHeight="1">
      <x:c r="A449" s="38"/>
      <x:c r="B449" s="38"/>
      <x:c r="C449" s="38"/>
      <x:c r="D449" s="38"/>
      <x:c r="E449" s="38"/>
      <x:c r="F449" s="38"/>
      <x:c r="G449" s="50"/>
      <x:c r="H449" s="49"/>
      <x:c r="I449" s="49"/>
      <x:c r="J449" s="47" t="str">
        <x:f>IF(A449="","",IF(AND(I449&lt;&gt;"",I449&lt;Parametres!$B$6),"Entretien en retard",IF(AND(H449&lt;&gt;"",H449&lt;Parametres!$B$6),"Retour en retard","")))</x:f>
      </x:c>
    </x:row>
    <x:row r="450" ht="23" customHeight="1">
      <x:c r="A450" s="38"/>
      <x:c r="B450" s="38"/>
      <x:c r="C450" s="38"/>
      <x:c r="D450" s="38"/>
      <x:c r="E450" s="38"/>
      <x:c r="F450" s="38"/>
      <x:c r="G450" s="50"/>
      <x:c r="H450" s="49"/>
      <x:c r="I450" s="49"/>
      <x:c r="J450" s="47" t="str">
        <x:f>IF(A450="","",IF(AND(I450&lt;&gt;"",I450&lt;Parametres!$B$6),"Entretien en retard",IF(AND(H450&lt;&gt;"",H450&lt;Parametres!$B$6),"Retour en retard","")))</x:f>
      </x:c>
    </x:row>
    <x:row r="451" ht="23" customHeight="1">
      <x:c r="A451" s="38"/>
      <x:c r="B451" s="38"/>
      <x:c r="C451" s="38"/>
      <x:c r="D451" s="38"/>
      <x:c r="E451" s="38"/>
      <x:c r="F451" s="38"/>
      <x:c r="G451" s="50"/>
      <x:c r="H451" s="49"/>
      <x:c r="I451" s="49"/>
      <x:c r="J451" s="47" t="str">
        <x:f>IF(A451="","",IF(AND(I451&lt;&gt;"",I451&lt;Parametres!$B$6),"Entretien en retard",IF(AND(H451&lt;&gt;"",H451&lt;Parametres!$B$6),"Retour en retard","")))</x:f>
      </x:c>
    </x:row>
    <x:row r="452" ht="23" customHeight="1">
      <x:c r="A452" s="38"/>
      <x:c r="B452" s="38"/>
      <x:c r="C452" s="38"/>
      <x:c r="D452" s="38"/>
      <x:c r="E452" s="38"/>
      <x:c r="F452" s="38"/>
      <x:c r="G452" s="50"/>
      <x:c r="H452" s="49"/>
      <x:c r="I452" s="49"/>
      <x:c r="J452" s="47" t="str">
        <x:f>IF(A452="","",IF(AND(I452&lt;&gt;"",I452&lt;Parametres!$B$6),"Entretien en retard",IF(AND(H452&lt;&gt;"",H452&lt;Parametres!$B$6),"Retour en retard","")))</x:f>
      </x:c>
    </x:row>
    <x:row r="453" ht="23" customHeight="1">
      <x:c r="A453" s="38"/>
      <x:c r="B453" s="38"/>
      <x:c r="C453" s="38"/>
      <x:c r="D453" s="38"/>
      <x:c r="E453" s="38"/>
      <x:c r="F453" s="38"/>
      <x:c r="G453" s="50"/>
      <x:c r="H453" s="49"/>
      <x:c r="I453" s="49"/>
      <x:c r="J453" s="47" t="str">
        <x:f>IF(A453="","",IF(AND(I453&lt;&gt;"",I453&lt;Parametres!$B$6),"Entretien en retard",IF(AND(H453&lt;&gt;"",H453&lt;Parametres!$B$6),"Retour en retard","")))</x:f>
      </x:c>
    </x:row>
    <x:row r="454" ht="23" customHeight="1">
      <x:c r="A454" s="38"/>
      <x:c r="B454" s="38"/>
      <x:c r="C454" s="38"/>
      <x:c r="D454" s="38"/>
      <x:c r="E454" s="38"/>
      <x:c r="F454" s="38"/>
      <x:c r="G454" s="50"/>
      <x:c r="H454" s="49"/>
      <x:c r="I454" s="49"/>
      <x:c r="J454" s="47" t="str">
        <x:f>IF(A454="","",IF(AND(I454&lt;&gt;"",I454&lt;Parametres!$B$6),"Entretien en retard",IF(AND(H454&lt;&gt;"",H454&lt;Parametres!$B$6),"Retour en retard","")))</x:f>
      </x:c>
    </x:row>
    <x:row r="455" ht="23" customHeight="1">
      <x:c r="A455" s="38"/>
      <x:c r="B455" s="38"/>
      <x:c r="C455" s="38"/>
      <x:c r="D455" s="38"/>
      <x:c r="E455" s="38"/>
      <x:c r="F455" s="38"/>
      <x:c r="G455" s="50"/>
      <x:c r="H455" s="49"/>
      <x:c r="I455" s="49"/>
      <x:c r="J455" s="47" t="str">
        <x:f>IF(A455="","",IF(AND(I455&lt;&gt;"",I455&lt;Parametres!$B$6),"Entretien en retard",IF(AND(H455&lt;&gt;"",H455&lt;Parametres!$B$6),"Retour en retard","")))</x:f>
      </x:c>
    </x:row>
    <x:row r="456" ht="23" customHeight="1">
      <x:c r="A456" s="38"/>
      <x:c r="B456" s="38"/>
      <x:c r="C456" s="38"/>
      <x:c r="D456" s="38"/>
      <x:c r="E456" s="38"/>
      <x:c r="F456" s="38"/>
      <x:c r="G456" s="50"/>
      <x:c r="H456" s="49"/>
      <x:c r="I456" s="49"/>
      <x:c r="J456" s="47" t="str">
        <x:f>IF(A456="","",IF(AND(I456&lt;&gt;"",I456&lt;Parametres!$B$6),"Entretien en retard",IF(AND(H456&lt;&gt;"",H456&lt;Parametres!$B$6),"Retour en retard","")))</x:f>
      </x:c>
    </x:row>
    <x:row r="457" ht="23" customHeight="1">
      <x:c r="A457" s="38"/>
      <x:c r="B457" s="38"/>
      <x:c r="C457" s="38"/>
      <x:c r="D457" s="38"/>
      <x:c r="E457" s="38"/>
      <x:c r="F457" s="38"/>
      <x:c r="G457" s="50"/>
      <x:c r="H457" s="49"/>
      <x:c r="I457" s="49"/>
      <x:c r="J457" s="47" t="str">
        <x:f>IF(A457="","",IF(AND(I457&lt;&gt;"",I457&lt;Parametres!$B$6),"Entretien en retard",IF(AND(H457&lt;&gt;"",H457&lt;Parametres!$B$6),"Retour en retard","")))</x:f>
      </x:c>
    </x:row>
    <x:row r="458" ht="23" customHeight="1">
      <x:c r="A458" s="38"/>
      <x:c r="B458" s="38"/>
      <x:c r="C458" s="38"/>
      <x:c r="D458" s="38"/>
      <x:c r="E458" s="38"/>
      <x:c r="F458" s="38"/>
      <x:c r="G458" s="50"/>
      <x:c r="H458" s="49"/>
      <x:c r="I458" s="49"/>
      <x:c r="J458" s="47" t="str">
        <x:f>IF(A458="","",IF(AND(I458&lt;&gt;"",I458&lt;Parametres!$B$6),"Entretien en retard",IF(AND(H458&lt;&gt;"",H458&lt;Parametres!$B$6),"Retour en retard","")))</x:f>
      </x:c>
    </x:row>
    <x:row r="459" ht="23" customHeight="1">
      <x:c r="A459" s="38"/>
      <x:c r="B459" s="38"/>
      <x:c r="C459" s="38"/>
      <x:c r="D459" s="38"/>
      <x:c r="E459" s="38"/>
      <x:c r="F459" s="38"/>
      <x:c r="G459" s="50"/>
      <x:c r="H459" s="49"/>
      <x:c r="I459" s="49"/>
      <x:c r="J459" s="47" t="str">
        <x:f>IF(A459="","",IF(AND(I459&lt;&gt;"",I459&lt;Parametres!$B$6),"Entretien en retard",IF(AND(H459&lt;&gt;"",H459&lt;Parametres!$B$6),"Retour en retard","")))</x:f>
      </x:c>
    </x:row>
    <x:row r="460" ht="23" customHeight="1">
      <x:c r="A460" s="38"/>
      <x:c r="B460" s="38"/>
      <x:c r="C460" s="38"/>
      <x:c r="D460" s="38"/>
      <x:c r="E460" s="38"/>
      <x:c r="F460" s="38"/>
      <x:c r="G460" s="50"/>
      <x:c r="H460" s="49"/>
      <x:c r="I460" s="49"/>
      <x:c r="J460" s="47" t="str">
        <x:f>IF(A460="","",IF(AND(I460&lt;&gt;"",I460&lt;Parametres!$B$6),"Entretien en retard",IF(AND(H460&lt;&gt;"",H460&lt;Parametres!$B$6),"Retour en retard","")))</x:f>
      </x:c>
    </x:row>
    <x:row r="461" ht="23" customHeight="1">
      <x:c r="A461" s="38"/>
      <x:c r="B461" s="38"/>
      <x:c r="C461" s="38"/>
      <x:c r="D461" s="38"/>
      <x:c r="E461" s="38"/>
      <x:c r="F461" s="38"/>
      <x:c r="G461" s="50"/>
      <x:c r="H461" s="49"/>
      <x:c r="I461" s="49"/>
      <x:c r="J461" s="47" t="str">
        <x:f>IF(A461="","",IF(AND(I461&lt;&gt;"",I461&lt;Parametres!$B$6),"Entretien en retard",IF(AND(H461&lt;&gt;"",H461&lt;Parametres!$B$6),"Retour en retard","")))</x:f>
      </x:c>
    </x:row>
    <x:row r="462" ht="23" customHeight="1">
      <x:c r="A462" s="38"/>
      <x:c r="B462" s="38"/>
      <x:c r="C462" s="38"/>
      <x:c r="D462" s="38"/>
      <x:c r="E462" s="38"/>
      <x:c r="F462" s="38"/>
      <x:c r="G462" s="50"/>
      <x:c r="H462" s="49"/>
      <x:c r="I462" s="49"/>
      <x:c r="J462" s="47" t="str">
        <x:f>IF(A462="","",IF(AND(I462&lt;&gt;"",I462&lt;Parametres!$B$6),"Entretien en retard",IF(AND(H462&lt;&gt;"",H462&lt;Parametres!$B$6),"Retour en retard","")))</x:f>
      </x:c>
    </x:row>
    <x:row r="463" ht="23" customHeight="1">
      <x:c r="A463" s="38"/>
      <x:c r="B463" s="38"/>
      <x:c r="C463" s="38"/>
      <x:c r="D463" s="38"/>
      <x:c r="E463" s="38"/>
      <x:c r="F463" s="38"/>
      <x:c r="G463" s="50"/>
      <x:c r="H463" s="49"/>
      <x:c r="I463" s="49"/>
      <x:c r="J463" s="47" t="str">
        <x:f>IF(A463="","",IF(AND(I463&lt;&gt;"",I463&lt;Parametres!$B$6),"Entretien en retard",IF(AND(H463&lt;&gt;"",H463&lt;Parametres!$B$6),"Retour en retard","")))</x:f>
      </x:c>
    </x:row>
    <x:row r="464" ht="23" customHeight="1">
      <x:c r="A464" s="38"/>
      <x:c r="B464" s="38"/>
      <x:c r="C464" s="38"/>
      <x:c r="D464" s="38"/>
      <x:c r="E464" s="38"/>
      <x:c r="F464" s="38"/>
      <x:c r="G464" s="50"/>
      <x:c r="H464" s="49"/>
      <x:c r="I464" s="49"/>
      <x:c r="J464" s="47" t="str">
        <x:f>IF(A464="","",IF(AND(I464&lt;&gt;"",I464&lt;Parametres!$B$6),"Entretien en retard",IF(AND(H464&lt;&gt;"",H464&lt;Parametres!$B$6),"Retour en retard","")))</x:f>
      </x:c>
    </x:row>
    <x:row r="465" ht="23" customHeight="1">
      <x:c r="A465" s="38"/>
      <x:c r="B465" s="38"/>
      <x:c r="C465" s="38"/>
      <x:c r="D465" s="38"/>
      <x:c r="E465" s="38"/>
      <x:c r="F465" s="38"/>
      <x:c r="G465" s="50"/>
      <x:c r="H465" s="49"/>
      <x:c r="I465" s="49"/>
      <x:c r="J465" s="47" t="str">
        <x:f>IF(A465="","",IF(AND(I465&lt;&gt;"",I465&lt;Parametres!$B$6),"Entretien en retard",IF(AND(H465&lt;&gt;"",H465&lt;Parametres!$B$6),"Retour en retard","")))</x:f>
      </x:c>
    </x:row>
    <x:row r="466" ht="23" customHeight="1">
      <x:c r="A466" s="38"/>
      <x:c r="B466" s="38"/>
      <x:c r="C466" s="38"/>
      <x:c r="D466" s="38"/>
      <x:c r="E466" s="38"/>
      <x:c r="F466" s="38"/>
      <x:c r="G466" s="50"/>
      <x:c r="H466" s="49"/>
      <x:c r="I466" s="49"/>
      <x:c r="J466" s="47" t="str">
        <x:f>IF(A466="","",IF(AND(I466&lt;&gt;"",I466&lt;Parametres!$B$6),"Entretien en retard",IF(AND(H466&lt;&gt;"",H466&lt;Parametres!$B$6),"Retour en retard","")))</x:f>
      </x:c>
    </x:row>
    <x:row r="467" ht="23" customHeight="1">
      <x:c r="A467" s="38"/>
      <x:c r="B467" s="38"/>
      <x:c r="C467" s="38"/>
      <x:c r="D467" s="38"/>
      <x:c r="E467" s="38"/>
      <x:c r="F467" s="38"/>
      <x:c r="G467" s="50"/>
      <x:c r="H467" s="49"/>
      <x:c r="I467" s="49"/>
      <x:c r="J467" s="47" t="str">
        <x:f>IF(A467="","",IF(AND(I467&lt;&gt;"",I467&lt;Parametres!$B$6),"Entretien en retard",IF(AND(H467&lt;&gt;"",H467&lt;Parametres!$B$6),"Retour en retard","")))</x:f>
      </x:c>
    </x:row>
    <x:row r="468" ht="23" customHeight="1">
      <x:c r="A468" s="38"/>
      <x:c r="B468" s="38"/>
      <x:c r="C468" s="38"/>
      <x:c r="D468" s="38"/>
      <x:c r="E468" s="38"/>
      <x:c r="F468" s="38"/>
      <x:c r="G468" s="50"/>
      <x:c r="H468" s="49"/>
      <x:c r="I468" s="49"/>
      <x:c r="J468" s="47" t="str">
        <x:f>IF(A468="","",IF(AND(I468&lt;&gt;"",I468&lt;Parametres!$B$6),"Entretien en retard",IF(AND(H468&lt;&gt;"",H468&lt;Parametres!$B$6),"Retour en retard","")))</x:f>
      </x:c>
    </x:row>
    <x:row r="469" ht="23" customHeight="1">
      <x:c r="A469" s="38"/>
      <x:c r="B469" s="38"/>
      <x:c r="C469" s="38"/>
      <x:c r="D469" s="38"/>
      <x:c r="E469" s="38"/>
      <x:c r="F469" s="38"/>
      <x:c r="G469" s="50"/>
      <x:c r="H469" s="49"/>
      <x:c r="I469" s="49"/>
      <x:c r="J469" s="47" t="str">
        <x:f>IF(A469="","",IF(AND(I469&lt;&gt;"",I469&lt;Parametres!$B$6),"Entretien en retard",IF(AND(H469&lt;&gt;"",H469&lt;Parametres!$B$6),"Retour en retard","")))</x:f>
      </x:c>
    </x:row>
    <x:row r="470" ht="23" customHeight="1">
      <x:c r="A470" s="38"/>
      <x:c r="B470" s="38"/>
      <x:c r="C470" s="38"/>
      <x:c r="D470" s="38"/>
      <x:c r="E470" s="38"/>
      <x:c r="F470" s="38"/>
      <x:c r="G470" s="50"/>
      <x:c r="H470" s="49"/>
      <x:c r="I470" s="49"/>
      <x:c r="J470" s="47" t="str">
        <x:f>IF(A470="","",IF(AND(I470&lt;&gt;"",I470&lt;Parametres!$B$6),"Entretien en retard",IF(AND(H470&lt;&gt;"",H470&lt;Parametres!$B$6),"Retour en retard","")))</x:f>
      </x:c>
    </x:row>
    <x:row r="471" ht="23" customHeight="1">
      <x:c r="A471" s="38"/>
      <x:c r="B471" s="38"/>
      <x:c r="C471" s="38"/>
      <x:c r="D471" s="38"/>
      <x:c r="E471" s="38"/>
      <x:c r="F471" s="38"/>
      <x:c r="G471" s="50"/>
      <x:c r="H471" s="49"/>
      <x:c r="I471" s="49"/>
      <x:c r="J471" s="47" t="str">
        <x:f>IF(A471="","",IF(AND(I471&lt;&gt;"",I471&lt;Parametres!$B$6),"Entretien en retard",IF(AND(H471&lt;&gt;"",H471&lt;Parametres!$B$6),"Retour en retard","")))</x:f>
      </x:c>
    </x:row>
    <x:row r="472" ht="23" customHeight="1">
      <x:c r="A472" s="38"/>
      <x:c r="B472" s="38"/>
      <x:c r="C472" s="38"/>
      <x:c r="D472" s="38"/>
      <x:c r="E472" s="38"/>
      <x:c r="F472" s="38"/>
      <x:c r="G472" s="50"/>
      <x:c r="H472" s="49"/>
      <x:c r="I472" s="49"/>
      <x:c r="J472" s="47" t="str">
        <x:f>IF(A472="","",IF(AND(I472&lt;&gt;"",I472&lt;Parametres!$B$6),"Entretien en retard",IF(AND(H472&lt;&gt;"",H472&lt;Parametres!$B$6),"Retour en retard","")))</x:f>
      </x:c>
    </x:row>
    <x:row r="473" ht="23" customHeight="1">
      <x:c r="A473" s="38"/>
      <x:c r="B473" s="38"/>
      <x:c r="C473" s="38"/>
      <x:c r="D473" s="38"/>
      <x:c r="E473" s="38"/>
      <x:c r="F473" s="38"/>
      <x:c r="G473" s="50"/>
      <x:c r="H473" s="49"/>
      <x:c r="I473" s="49"/>
      <x:c r="J473" s="47" t="str">
        <x:f>IF(A473="","",IF(AND(I473&lt;&gt;"",I473&lt;Parametres!$B$6),"Entretien en retard",IF(AND(H473&lt;&gt;"",H473&lt;Parametres!$B$6),"Retour en retard","")))</x:f>
      </x:c>
    </x:row>
    <x:row r="474" ht="23" customHeight="1">
      <x:c r="A474" s="38"/>
      <x:c r="B474" s="38"/>
      <x:c r="C474" s="38"/>
      <x:c r="D474" s="38"/>
      <x:c r="E474" s="38"/>
      <x:c r="F474" s="38"/>
      <x:c r="G474" s="50"/>
      <x:c r="H474" s="49"/>
      <x:c r="I474" s="49"/>
      <x:c r="J474" s="47" t="str">
        <x:f>IF(A474="","",IF(AND(I474&lt;&gt;"",I474&lt;Parametres!$B$6),"Entretien en retard",IF(AND(H474&lt;&gt;"",H474&lt;Parametres!$B$6),"Retour en retard","")))</x:f>
      </x:c>
    </x:row>
    <x:row r="475" ht="23" customHeight="1">
      <x:c r="A475" s="38"/>
      <x:c r="B475" s="38"/>
      <x:c r="C475" s="38"/>
      <x:c r="D475" s="38"/>
      <x:c r="E475" s="38"/>
      <x:c r="F475" s="38"/>
      <x:c r="G475" s="50"/>
      <x:c r="H475" s="49"/>
      <x:c r="I475" s="49"/>
      <x:c r="J475" s="47" t="str">
        <x:f>IF(A475="","",IF(AND(I475&lt;&gt;"",I475&lt;Parametres!$B$6),"Entretien en retard",IF(AND(H475&lt;&gt;"",H475&lt;Parametres!$B$6),"Retour en retard","")))</x:f>
      </x:c>
    </x:row>
    <x:row r="476" ht="23" customHeight="1">
      <x:c r="A476" s="38"/>
      <x:c r="B476" s="38"/>
      <x:c r="C476" s="38"/>
      <x:c r="D476" s="38"/>
      <x:c r="E476" s="38"/>
      <x:c r="F476" s="38"/>
      <x:c r="G476" s="50"/>
      <x:c r="H476" s="49"/>
      <x:c r="I476" s="49"/>
      <x:c r="J476" s="47" t="str">
        <x:f>IF(A476="","",IF(AND(I476&lt;&gt;"",I476&lt;Parametres!$B$6),"Entretien en retard",IF(AND(H476&lt;&gt;"",H476&lt;Parametres!$B$6),"Retour en retard","")))</x:f>
      </x:c>
    </x:row>
    <x:row r="477" ht="23" customHeight="1">
      <x:c r="A477" s="38"/>
      <x:c r="B477" s="38"/>
      <x:c r="C477" s="38"/>
      <x:c r="D477" s="38"/>
      <x:c r="E477" s="38"/>
      <x:c r="F477" s="38"/>
      <x:c r="G477" s="50"/>
      <x:c r="H477" s="49"/>
      <x:c r="I477" s="49"/>
      <x:c r="J477" s="47" t="str">
        <x:f>IF(A477="","",IF(AND(I477&lt;&gt;"",I477&lt;Parametres!$B$6),"Entretien en retard",IF(AND(H477&lt;&gt;"",H477&lt;Parametres!$B$6),"Retour en retard","")))</x:f>
      </x:c>
    </x:row>
    <x:row r="478" ht="23" customHeight="1">
      <x:c r="A478" s="38"/>
      <x:c r="B478" s="38"/>
      <x:c r="C478" s="38"/>
      <x:c r="D478" s="38"/>
      <x:c r="E478" s="38"/>
      <x:c r="F478" s="38"/>
      <x:c r="G478" s="50"/>
      <x:c r="H478" s="49"/>
      <x:c r="I478" s="49"/>
      <x:c r="J478" s="47" t="str">
        <x:f>IF(A478="","",IF(AND(I478&lt;&gt;"",I478&lt;Parametres!$B$6),"Entretien en retard",IF(AND(H478&lt;&gt;"",H478&lt;Parametres!$B$6),"Retour en retard","")))</x:f>
      </x:c>
    </x:row>
    <x:row r="479" ht="23" customHeight="1">
      <x:c r="A479" s="38"/>
      <x:c r="B479" s="38"/>
      <x:c r="C479" s="38"/>
      <x:c r="D479" s="38"/>
      <x:c r="E479" s="38"/>
      <x:c r="F479" s="38"/>
      <x:c r="G479" s="50"/>
      <x:c r="H479" s="49"/>
      <x:c r="I479" s="49"/>
      <x:c r="J479" s="47" t="str">
        <x:f>IF(A479="","",IF(AND(I479&lt;&gt;"",I479&lt;Parametres!$B$6),"Entretien en retard",IF(AND(H479&lt;&gt;"",H479&lt;Parametres!$B$6),"Retour en retard","")))</x:f>
      </x:c>
    </x:row>
    <x:row r="480" ht="23" customHeight="1">
      <x:c r="A480" s="38"/>
      <x:c r="B480" s="38"/>
      <x:c r="C480" s="38"/>
      <x:c r="D480" s="38"/>
      <x:c r="E480" s="38"/>
      <x:c r="F480" s="38"/>
      <x:c r="G480" s="50"/>
      <x:c r="H480" s="49"/>
      <x:c r="I480" s="49"/>
      <x:c r="J480" s="47" t="str">
        <x:f>IF(A480="","",IF(AND(I480&lt;&gt;"",I480&lt;Parametres!$B$6),"Entretien en retard",IF(AND(H480&lt;&gt;"",H480&lt;Parametres!$B$6),"Retour en retard","")))</x:f>
      </x:c>
    </x:row>
    <x:row r="481" ht="23" customHeight="1">
      <x:c r="A481" s="38"/>
      <x:c r="B481" s="38"/>
      <x:c r="C481" s="38"/>
      <x:c r="D481" s="38"/>
      <x:c r="E481" s="38"/>
      <x:c r="F481" s="38"/>
      <x:c r="G481" s="50"/>
      <x:c r="H481" s="49"/>
      <x:c r="I481" s="49"/>
      <x:c r="J481" s="47" t="str">
        <x:f>IF(A481="","",IF(AND(I481&lt;&gt;"",I481&lt;Parametres!$B$6),"Entretien en retard",IF(AND(H481&lt;&gt;"",H481&lt;Parametres!$B$6),"Retour en retard","")))</x:f>
      </x:c>
    </x:row>
    <x:row r="482" ht="23" customHeight="1">
      <x:c r="A482" s="38"/>
      <x:c r="B482" s="38"/>
      <x:c r="C482" s="38"/>
      <x:c r="D482" s="38"/>
      <x:c r="E482" s="38"/>
      <x:c r="F482" s="38"/>
      <x:c r="G482" s="50"/>
      <x:c r="H482" s="49"/>
      <x:c r="I482" s="49"/>
      <x:c r="J482" s="47" t="str">
        <x:f>IF(A482="","",IF(AND(I482&lt;&gt;"",I482&lt;Parametres!$B$6),"Entretien en retard",IF(AND(H482&lt;&gt;"",H482&lt;Parametres!$B$6),"Retour en retard","")))</x:f>
      </x:c>
    </x:row>
    <x:row r="483" ht="23" customHeight="1">
      <x:c r="A483" s="38"/>
      <x:c r="B483" s="38"/>
      <x:c r="C483" s="38"/>
      <x:c r="D483" s="38"/>
      <x:c r="E483" s="38"/>
      <x:c r="F483" s="38"/>
      <x:c r="G483" s="50"/>
      <x:c r="H483" s="49"/>
      <x:c r="I483" s="49"/>
      <x:c r="J483" s="47" t="str">
        <x:f>IF(A483="","",IF(AND(I483&lt;&gt;"",I483&lt;Parametres!$B$6),"Entretien en retard",IF(AND(H483&lt;&gt;"",H483&lt;Parametres!$B$6),"Retour en retard","")))</x:f>
      </x:c>
    </x:row>
    <x:row r="484" ht="23" customHeight="1">
      <x:c r="A484" s="38"/>
      <x:c r="B484" s="38"/>
      <x:c r="C484" s="38"/>
      <x:c r="D484" s="38"/>
      <x:c r="E484" s="38"/>
      <x:c r="F484" s="38"/>
      <x:c r="G484" s="50"/>
      <x:c r="H484" s="49"/>
      <x:c r="I484" s="49"/>
      <x:c r="J484" s="47" t="str">
        <x:f>IF(A484="","",IF(AND(I484&lt;&gt;"",I484&lt;Parametres!$B$6),"Entretien en retard",IF(AND(H484&lt;&gt;"",H484&lt;Parametres!$B$6),"Retour en retard","")))</x:f>
      </x:c>
    </x:row>
    <x:row r="485" ht="23" customHeight="1">
      <x:c r="A485" s="38"/>
      <x:c r="B485" s="38"/>
      <x:c r="C485" s="38"/>
      <x:c r="D485" s="38"/>
      <x:c r="E485" s="38"/>
      <x:c r="F485" s="38"/>
      <x:c r="G485" s="50"/>
      <x:c r="H485" s="49"/>
      <x:c r="I485" s="49"/>
      <x:c r="J485" s="47" t="str">
        <x:f>IF(A485="","",IF(AND(I485&lt;&gt;"",I485&lt;Parametres!$B$6),"Entretien en retard",IF(AND(H485&lt;&gt;"",H485&lt;Parametres!$B$6),"Retour en retard","")))</x:f>
      </x:c>
    </x:row>
    <x:row r="486" ht="23" customHeight="1">
      <x:c r="A486" s="38"/>
      <x:c r="B486" s="38"/>
      <x:c r="C486" s="38"/>
      <x:c r="D486" s="38"/>
      <x:c r="E486" s="38"/>
      <x:c r="F486" s="38"/>
      <x:c r="G486" s="50"/>
      <x:c r="H486" s="49"/>
      <x:c r="I486" s="49"/>
      <x:c r="J486" s="47" t="str">
        <x:f>IF(A486="","",IF(AND(I486&lt;&gt;"",I486&lt;Parametres!$B$6),"Entretien en retard",IF(AND(H486&lt;&gt;"",H486&lt;Parametres!$B$6),"Retour en retard","")))</x:f>
      </x:c>
    </x:row>
    <x:row r="487" ht="23" customHeight="1">
      <x:c r="A487" s="38"/>
      <x:c r="B487" s="38"/>
      <x:c r="C487" s="38"/>
      <x:c r="D487" s="38"/>
      <x:c r="E487" s="38"/>
      <x:c r="F487" s="38"/>
      <x:c r="G487" s="50"/>
      <x:c r="H487" s="49"/>
      <x:c r="I487" s="49"/>
      <x:c r="J487" s="47" t="str">
        <x:f>IF(A487="","",IF(AND(I487&lt;&gt;"",I487&lt;Parametres!$B$6),"Entretien en retard",IF(AND(H487&lt;&gt;"",H487&lt;Parametres!$B$6),"Retour en retard","")))</x:f>
      </x:c>
    </x:row>
    <x:row r="488" ht="23" customHeight="1">
      <x:c r="A488" s="38"/>
      <x:c r="B488" s="38"/>
      <x:c r="C488" s="38"/>
      <x:c r="D488" s="38"/>
      <x:c r="E488" s="38"/>
      <x:c r="F488" s="38"/>
      <x:c r="G488" s="50"/>
      <x:c r="H488" s="49"/>
      <x:c r="I488" s="49"/>
      <x:c r="J488" s="47" t="str">
        <x:f>IF(A488="","",IF(AND(I488&lt;&gt;"",I488&lt;Parametres!$B$6),"Entretien en retard",IF(AND(H488&lt;&gt;"",H488&lt;Parametres!$B$6),"Retour en retard","")))</x:f>
      </x:c>
    </x:row>
    <x:row r="489" ht="23" customHeight="1">
      <x:c r="A489" s="38"/>
      <x:c r="B489" s="38"/>
      <x:c r="C489" s="38"/>
      <x:c r="D489" s="38"/>
      <x:c r="E489" s="38"/>
      <x:c r="F489" s="38"/>
      <x:c r="G489" s="50"/>
      <x:c r="H489" s="49"/>
      <x:c r="I489" s="49"/>
      <x:c r="J489" s="47" t="str">
        <x:f>IF(A489="","",IF(AND(I489&lt;&gt;"",I489&lt;Parametres!$B$6),"Entretien en retard",IF(AND(H489&lt;&gt;"",H489&lt;Parametres!$B$6),"Retour en retard","")))</x:f>
      </x:c>
    </x:row>
    <x:row r="490" ht="23" customHeight="1">
      <x:c r="A490" s="38"/>
      <x:c r="B490" s="38"/>
      <x:c r="C490" s="38"/>
      <x:c r="D490" s="38"/>
      <x:c r="E490" s="38"/>
      <x:c r="F490" s="38"/>
      <x:c r="G490" s="50"/>
      <x:c r="H490" s="49"/>
      <x:c r="I490" s="49"/>
      <x:c r="J490" s="47" t="str">
        <x:f>IF(A490="","",IF(AND(I490&lt;&gt;"",I490&lt;Parametres!$B$6),"Entretien en retard",IF(AND(H490&lt;&gt;"",H490&lt;Parametres!$B$6),"Retour en retard","")))</x:f>
      </x:c>
    </x:row>
    <x:row r="491" ht="23" customHeight="1">
      <x:c r="A491" s="38"/>
      <x:c r="B491" s="38"/>
      <x:c r="C491" s="38"/>
      <x:c r="D491" s="38"/>
      <x:c r="E491" s="38"/>
      <x:c r="F491" s="38"/>
      <x:c r="G491" s="50"/>
      <x:c r="H491" s="49"/>
      <x:c r="I491" s="49"/>
      <x:c r="J491" s="47" t="str">
        <x:f>IF(A491="","",IF(AND(I491&lt;&gt;"",I491&lt;Parametres!$B$6),"Entretien en retard",IF(AND(H491&lt;&gt;"",H491&lt;Parametres!$B$6),"Retour en retard","")))</x:f>
      </x:c>
    </x:row>
    <x:row r="492" ht="23" customHeight="1">
      <x:c r="A492" s="38"/>
      <x:c r="B492" s="38"/>
      <x:c r="C492" s="38"/>
      <x:c r="D492" s="38"/>
      <x:c r="E492" s="38"/>
      <x:c r="F492" s="38"/>
      <x:c r="G492" s="50"/>
      <x:c r="H492" s="49"/>
      <x:c r="I492" s="49"/>
      <x:c r="J492" s="47" t="str">
        <x:f>IF(A492="","",IF(AND(I492&lt;&gt;"",I492&lt;Parametres!$B$6),"Entretien en retard",IF(AND(H492&lt;&gt;"",H492&lt;Parametres!$B$6),"Retour en retard","")))</x:f>
      </x:c>
    </x:row>
    <x:row r="493" ht="23" customHeight="1">
      <x:c r="A493" s="38"/>
      <x:c r="B493" s="38"/>
      <x:c r="C493" s="38"/>
      <x:c r="D493" s="38"/>
      <x:c r="E493" s="38"/>
      <x:c r="F493" s="38"/>
      <x:c r="G493" s="50"/>
      <x:c r="H493" s="49"/>
      <x:c r="I493" s="49"/>
      <x:c r="J493" s="47" t="str">
        <x:f>IF(A493="","",IF(AND(I493&lt;&gt;"",I493&lt;Parametres!$B$6),"Entretien en retard",IF(AND(H493&lt;&gt;"",H493&lt;Parametres!$B$6),"Retour en retard","")))</x:f>
      </x:c>
    </x:row>
    <x:row r="494" ht="23" customHeight="1">
      <x:c r="A494" s="38"/>
      <x:c r="B494" s="38"/>
      <x:c r="C494" s="38"/>
      <x:c r="D494" s="38"/>
      <x:c r="E494" s="38"/>
      <x:c r="F494" s="38"/>
      <x:c r="G494" s="50"/>
      <x:c r="H494" s="49"/>
      <x:c r="I494" s="49"/>
      <x:c r="J494" s="47" t="str">
        <x:f>IF(A494="","",IF(AND(I494&lt;&gt;"",I494&lt;Parametres!$B$6),"Entretien en retard",IF(AND(H494&lt;&gt;"",H494&lt;Parametres!$B$6),"Retour en retard","")))</x:f>
      </x:c>
    </x:row>
    <x:row r="495" ht="23" customHeight="1">
      <x:c r="A495" s="38"/>
      <x:c r="B495" s="38"/>
      <x:c r="C495" s="38"/>
      <x:c r="D495" s="38"/>
      <x:c r="E495" s="38"/>
      <x:c r="F495" s="38"/>
      <x:c r="G495" s="50"/>
      <x:c r="H495" s="49"/>
      <x:c r="I495" s="49"/>
      <x:c r="J495" s="47" t="str">
        <x:f>IF(A495="","",IF(AND(I495&lt;&gt;"",I495&lt;Parametres!$B$6),"Entretien en retard",IF(AND(H495&lt;&gt;"",H495&lt;Parametres!$B$6),"Retour en retard","")))</x:f>
      </x:c>
    </x:row>
    <x:row r="496" ht="23" customHeight="1">
      <x:c r="A496" s="38"/>
      <x:c r="B496" s="38"/>
      <x:c r="C496" s="38"/>
      <x:c r="D496" s="38"/>
      <x:c r="E496" s="38"/>
      <x:c r="F496" s="38"/>
      <x:c r="G496" s="50"/>
      <x:c r="H496" s="49"/>
      <x:c r="I496" s="49"/>
      <x:c r="J496" s="47" t="str">
        <x:f>IF(A496="","",IF(AND(I496&lt;&gt;"",I496&lt;Parametres!$B$6),"Entretien en retard",IF(AND(H496&lt;&gt;"",H496&lt;Parametres!$B$6),"Retour en retard","")))</x:f>
      </x:c>
    </x:row>
    <x:row r="497" ht="23" customHeight="1">
      <x:c r="A497" s="38"/>
      <x:c r="B497" s="38"/>
      <x:c r="C497" s="38"/>
      <x:c r="D497" s="38"/>
      <x:c r="E497" s="38"/>
      <x:c r="F497" s="38"/>
      <x:c r="G497" s="50"/>
      <x:c r="H497" s="49"/>
      <x:c r="I497" s="49"/>
      <x:c r="J497" s="47" t="str">
        <x:f>IF(A497="","",IF(AND(I497&lt;&gt;"",I497&lt;Parametres!$B$6),"Entretien en retard",IF(AND(H497&lt;&gt;"",H497&lt;Parametres!$B$6),"Retour en retard","")))</x:f>
      </x:c>
    </x:row>
    <x:row r="498" ht="23" customHeight="1">
      <x:c r="A498" s="38"/>
      <x:c r="B498" s="38"/>
      <x:c r="C498" s="38"/>
      <x:c r="D498" s="38"/>
      <x:c r="E498" s="38"/>
      <x:c r="F498" s="38"/>
      <x:c r="G498" s="50"/>
      <x:c r="H498" s="49"/>
      <x:c r="I498" s="49"/>
      <x:c r="J498" s="47" t="str">
        <x:f>IF(A498="","",IF(AND(I498&lt;&gt;"",I498&lt;Parametres!$B$6),"Entretien en retard",IF(AND(H498&lt;&gt;"",H498&lt;Parametres!$B$6),"Retour en retard","")))</x:f>
      </x:c>
    </x:row>
    <x:row r="499" ht="23" customHeight="1">
      <x:c r="A499" s="38"/>
      <x:c r="B499" s="38"/>
      <x:c r="C499" s="38"/>
      <x:c r="D499" s="38"/>
      <x:c r="E499" s="38"/>
      <x:c r="F499" s="38"/>
      <x:c r="G499" s="50"/>
      <x:c r="H499" s="49"/>
      <x:c r="I499" s="49"/>
      <x:c r="J499" s="47" t="str">
        <x:f>IF(A499="","",IF(AND(I499&lt;&gt;"",I499&lt;Parametres!$B$6),"Entretien en retard",IF(AND(H499&lt;&gt;"",H499&lt;Parametres!$B$6),"Retour en retard","")))</x:f>
      </x:c>
    </x:row>
    <x:row r="500" ht="23" customHeight="1">
      <x:c r="A500" s="38"/>
      <x:c r="B500" s="38"/>
      <x:c r="C500" s="38"/>
      <x:c r="D500" s="38"/>
      <x:c r="E500" s="38"/>
      <x:c r="F500" s="38"/>
      <x:c r="G500" s="50"/>
      <x:c r="H500" s="49"/>
      <x:c r="I500" s="49"/>
      <x:c r="J500" s="47" t="str">
        <x:f>IF(A500="","",IF(AND(I500&lt;&gt;"",I500&lt;Parametres!$B$6),"Entretien en retard",IF(AND(H500&lt;&gt;"",H500&lt;Parametres!$B$6),"Retour en retard","")))</x:f>
      </x:c>
    </x:row>
    <x:row r="501" ht="23" customHeight="1">
      <x:c r="A501" s="38"/>
      <x:c r="B501" s="38"/>
      <x:c r="C501" s="38"/>
      <x:c r="D501" s="38"/>
      <x:c r="E501" s="38"/>
      <x:c r="F501" s="38"/>
      <x:c r="G501" s="50"/>
      <x:c r="H501" s="49"/>
      <x:c r="I501" s="49"/>
      <x:c r="J501" s="47" t="str">
        <x:f>IF(A501="","",IF(AND(I501&lt;&gt;"",I501&lt;Parametres!$B$6),"Entretien en retard",IF(AND(H501&lt;&gt;"",H501&lt;Parametres!$B$6),"Retour en retard","")))</x:f>
      </x:c>
    </x:row>
    <x:row r="502" ht="23" customHeight="1">
      <x:c r="A502" s="38"/>
      <x:c r="B502" s="38"/>
      <x:c r="C502" s="38"/>
      <x:c r="D502" s="38"/>
      <x:c r="E502" s="38"/>
      <x:c r="F502" s="38"/>
      <x:c r="G502" s="50"/>
      <x:c r="H502" s="49"/>
      <x:c r="I502" s="49"/>
      <x:c r="J502" s="47" t="str">
        <x:f>IF(A502="","",IF(AND(I502&lt;&gt;"",I502&lt;Parametres!$B$6),"Entretien en retard",IF(AND(H502&lt;&gt;"",H502&lt;Parametres!$B$6),"Retour en retard","")))</x:f>
      </x:c>
    </x:row>
    <x:row r="503" ht="23" customHeight="1">
      <x:c r="A503" s="38"/>
      <x:c r="B503" s="38"/>
      <x:c r="C503" s="38"/>
      <x:c r="D503" s="38"/>
      <x:c r="E503" s="38"/>
      <x:c r="F503" s="38"/>
      <x:c r="G503" s="50"/>
      <x:c r="H503" s="49"/>
      <x:c r="I503" s="49"/>
      <x:c r="J503" s="47" t="str">
        <x:f>IF(A503="","",IF(AND(I503&lt;&gt;"",I503&lt;Parametres!$B$6),"Entretien en retard",IF(AND(H503&lt;&gt;"",H503&lt;Parametres!$B$6),"Retour en retard","")))</x:f>
      </x:c>
    </x:row>
    <x:row r="504" ht="23" customHeight="1">
      <x:c r="A504" s="38"/>
      <x:c r="B504" s="38"/>
      <x:c r="C504" s="38"/>
      <x:c r="D504" s="38"/>
      <x:c r="E504" s="38"/>
      <x:c r="F504" s="38"/>
      <x:c r="G504" s="50"/>
      <x:c r="H504" s="49"/>
      <x:c r="I504" s="49"/>
      <x:c r="J504" s="47" t="str">
        <x:f>IF(A504="","",IF(AND(I504&lt;&gt;"",I504&lt;Parametres!$B$6),"Entretien en retard",IF(AND(H504&lt;&gt;"",H504&lt;Parametres!$B$6),"Retour en retard","")))</x:f>
      </x:c>
    </x:row>
    <x:row r="505" ht="23" customHeight="1">
      <x:c r="A505" s="38"/>
      <x:c r="B505" s="38"/>
      <x:c r="C505" s="38"/>
      <x:c r="D505" s="38"/>
      <x:c r="E505" s="38"/>
      <x:c r="F505" s="38"/>
      <x:c r="G505" s="50"/>
      <x:c r="H505" s="49"/>
      <x:c r="I505" s="49"/>
      <x:c r="J505" s="47" t="str">
        <x:f>IF(A505="","",IF(AND(I505&lt;&gt;"",I505&lt;Parametres!$B$6),"Entretien en retard",IF(AND(H505&lt;&gt;"",H505&lt;Parametres!$B$6),"Retour en retard","")))</x:f>
      </x:c>
    </x:row>
  </x:sheetData>
  <x:mergeCells>
    <x:mergeCell ref="A2:J2"/>
    <x:mergeCell ref="A3:J3"/>
  </x:mergeCells>
  <x:conditionalFormatting sqref="J6:J505">
    <x:cfRule type="expression" dxfId="3" priority="1">
      <x:formula>AND(J6&lt;&gt;"",J6&lt;&gt;"Valide",J6&lt;&gt;"Disponible",J6&lt;&gt;"Conforme")</x:formula>
    </x:cfRule>
    <x:cfRule type="expression" dxfId="7" priority="2">
      <x:formula>AND($A6&lt;&gt;"",J6&lt;&gt;"",J6&lt;&gt;"Valide",J6&lt;&gt;"Disponible",J6&lt;&gt;"Conforme")</x:formula>
    </x:cfRule>
  </x:conditionalFormatting>
  <x:dataValidations count="1">
    <x:dataValidation type="list" sqref="D6:D505">
      <x:formula1>"Bon,À réparer,Hors service"</x:formula1>
    </x:dataValidation>
  </x:dataValidations>
  <x:pageMargins left="0.7" right="0.7" top="0.75" bottom="0.75" header="0.3" footer="0.3"/>
  <x:tableParts count="1">
    <x:tablePart xmlns:r="http://schemas.openxmlformats.org/officeDocument/2006/relationships" r:id="Rfd796635b81e44c5"/>
  </x:tableParts>
</x:worksheet>
</file>

<file path=xl/worksheets/sheet7.xml><?xml version="1.0" encoding="utf-8"?>
<x:worksheet xmlns:x="http://schemas.openxmlformats.org/spreadsheetml/2006/main">
  <x:sheetViews>
    <x:sheetView showGridLines="0" workbookViewId="0"/>
  </x:sheetViews>
  <x:sheetFormatPr defaultRowHeight="15"/>
  <x:cols>
    <x:col min="1" max="1" width="35" hidden="0" customWidth="1"/>
    <x:col min="2" max="2" width="24" hidden="0" customWidth="1"/>
    <x:col min="3" max="3" width="16" hidden="0" customWidth="1"/>
    <x:col min="4" max="4" width="16" hidden="0" customWidth="1"/>
    <x:col min="5" max="5" width="16" hidden="0" customWidth="1"/>
    <x:col min="6" max="6" width="16" hidden="0" customWidth="1"/>
    <x:col min="7" max="7" width="16" hidden="0" customWidth="1"/>
    <x:col min="8" max="8" width="16" hidden="0" customWidth="1"/>
    <x:col min="9" max="9" width="16" hidden="0" customWidth="1"/>
    <x:col min="10" max="10" width="16" hidden="0" customWidth="1"/>
    <x:col min="11" max="11" width="16" hidden="0" customWidth="1"/>
    <x:col min="12" max="12" width="16" hidden="0" customWidth="1"/>
    <x:col min="13" max="13" width="16" hidden="0" customWidth="1"/>
    <x:col min="14" max="14" width="16" hidden="0" customWidth="1"/>
    <x:col min="15" max="15" width="16" hidden="0" customWidth="1"/>
    <x:col min="16" max="16" width="16" hidden="0" customWidth="1"/>
  </x:cols>
  <x:sheetData>
    <x:row r="1">
      <x:c r="A1" s="1"/>
      <x:c r="B1" s="1"/>
      <x:c r="C1" s="1"/>
      <x:c r="D1" s="1"/>
      <x:c r="E1" s="1"/>
      <x:c r="F1" s="1"/>
      <x:c r="G1" s="1"/>
      <x:c r="H1" s="1"/>
      <x:c r="I1" s="1"/>
      <x:c r="J1" s="1"/>
      <x:c r="K1" s="1"/>
      <x:c r="L1" s="1"/>
      <x:c r="M1" s="1"/>
      <x:c r="N1" s="1"/>
      <x:c r="O1" s="1"/>
      <x:c r="P1" s="1"/>
    </x:row>
    <x:row r="2">
      <x:c r="A2" s="1" t="str">
        <x:v>Paramètres de gestion</x:v>
      </x:c>
      <x:c r="B2" s="1"/>
      <x:c r="C2" s="1"/>
      <x:c r="D2" s="1"/>
      <x:c r="E2" s="1"/>
      <x:c r="F2" s="1"/>
      <x:c r="G2" s="1"/>
      <x:c r="H2" s="1"/>
      <x:c r="I2" s="1"/>
      <x:c r="J2" s="1"/>
      <x:c r="K2" s="1"/>
      <x:c r="L2" s="1"/>
      <x:c r="M2" s="1"/>
      <x:c r="N2" s="1"/>
      <x:c r="O2" s="1"/>
      <x:c r="P2" s="1"/>
    </x:row>
    <x:row r="3">
      <x:c r="A3" s="1"/>
      <x:c r="B3" s="1"/>
      <x:c r="C3" s="1"/>
      <x:c r="D3" s="1"/>
      <x:c r="E3" s="1"/>
      <x:c r="F3" s="1"/>
      <x:c r="G3" s="1"/>
      <x:c r="H3" s="1"/>
      <x:c r="I3" s="1"/>
      <x:c r="J3" s="1"/>
      <x:c r="K3" s="1"/>
      <x:c r="L3" s="1"/>
      <x:c r="M3" s="1"/>
      <x:c r="N3" s="1"/>
      <x:c r="O3" s="1"/>
      <x:c r="P3" s="1"/>
    </x:row>
    <x:row r="4">
      <x:c r="A4" s="1"/>
      <x:c r="B4" s="1"/>
      <x:c r="C4" s="1"/>
      <x:c r="D4" s="1"/>
      <x:c r="E4" s="1"/>
      <x:c r="F4" s="1"/>
      <x:c r="G4" s="1"/>
      <x:c r="H4" s="1"/>
      <x:c r="I4" s="1"/>
      <x:c r="J4" s="1"/>
      <x:c r="K4" s="1"/>
      <x:c r="L4" s="1"/>
      <x:c r="M4" s="1"/>
      <x:c r="N4" s="1"/>
      <x:c r="O4" s="1"/>
      <x:c r="P4" s="1"/>
    </x:row>
    <x:row r="5">
      <x:c r="A5" s="56" t="str">
        <x:v>Paramètre</x:v>
      </x:c>
      <x:c r="B5" s="56" t="str">
        <x:v>Valeur</x:v>
      </x:c>
      <x:c r="C5" s="1"/>
      <x:c r="D5" s="1"/>
      <x:c r="E5" s="1"/>
      <x:c r="F5" s="1"/>
      <x:c r="G5" s="1"/>
      <x:c r="H5" s="1"/>
      <x:c r="I5" s="1"/>
      <x:c r="J5" s="1"/>
      <x:c r="K5" s="1"/>
      <x:c r="L5" s="1"/>
      <x:c r="M5" s="1"/>
      <x:c r="N5" s="1"/>
      <x:c r="O5" s="1"/>
      <x:c r="P5" s="1"/>
    </x:row>
    <x:row r="6">
      <x:c r="A6" s="33" t="str">
        <x:v>Date de référence</x:v>
      </x:c>
      <x:c r="B6" s="52" t="n">
        <x:v>46315</x:v>
      </x:c>
      <x:c r="C6" s="1"/>
      <x:c r="D6" s="1"/>
      <x:c r="E6" s="1"/>
      <x:c r="F6" s="1"/>
      <x:c r="G6" s="1"/>
      <x:c r="H6" s="1"/>
      <x:c r="I6" s="1"/>
      <x:c r="J6" s="1"/>
      <x:c r="K6" s="1"/>
      <x:c r="L6" s="1"/>
      <x:c r="M6" s="1"/>
      <x:c r="N6" s="1"/>
      <x:c r="O6" s="1"/>
      <x:c r="P6" s="1"/>
    </x:row>
    <x:row r="7">
      <x:c r="A7" s="33" t="str">
        <x:v>Alerte échéance jours</x:v>
      </x:c>
      <x:c r="B7" s="53" t="n">
        <x:v>30</x:v>
      </x:c>
      <x:c r="C7" s="1"/>
      <x:c r="D7" s="1"/>
      <x:c r="E7" s="1"/>
      <x:c r="F7" s="1"/>
      <x:c r="G7" s="1"/>
      <x:c r="H7" s="1"/>
      <x:c r="I7" s="1"/>
      <x:c r="J7" s="1"/>
      <x:c r="K7" s="1"/>
      <x:c r="L7" s="1"/>
      <x:c r="M7" s="1"/>
      <x:c r="N7" s="1"/>
      <x:c r="O7" s="1"/>
      <x:c r="P7" s="1"/>
    </x:row>
    <x:row r="8">
      <x:c r="A8" s="33" t="str">
        <x:v>Code week-end Excel</x:v>
      </x:c>
      <x:c r="B8" s="53" t="n">
        <x:v>1</x:v>
      </x:c>
      <x:c r="C8" s="1"/>
      <x:c r="D8" s="1"/>
      <x:c r="E8" s="1"/>
      <x:c r="F8" s="1"/>
      <x:c r="G8" s="1"/>
      <x:c r="H8" s="1"/>
      <x:c r="I8" s="1"/>
      <x:c r="J8" s="1"/>
      <x:c r="K8" s="1"/>
      <x:c r="L8" s="1"/>
      <x:c r="M8" s="1"/>
      <x:c r="N8" s="1"/>
      <x:c r="O8" s="1"/>
      <x:c r="P8" s="1"/>
    </x:row>
    <x:row r="9">
      <x:c r="A9" s="33" t="str">
        <x:v>Mois synthèse</x:v>
      </x:c>
      <x:c r="B9" s="54" t="n">
        <x:v>46296</x:v>
      </x:c>
      <x:c r="C9" s="1"/>
      <x:c r="D9" s="1"/>
      <x:c r="E9" s="1"/>
      <x:c r="F9" s="1"/>
      <x:c r="G9" s="1"/>
      <x:c r="H9" s="1"/>
      <x:c r="I9" s="1"/>
      <x:c r="J9" s="1"/>
      <x:c r="K9" s="1"/>
      <x:c r="L9" s="1"/>
      <x:c r="M9" s="1"/>
      <x:c r="N9" s="1"/>
      <x:c r="O9" s="1"/>
      <x:c r="P9" s="1"/>
    </x:row>
    <x:row r="10">
      <x:c r="A10" s="33" t="str">
        <x:v>Seuil qualité sur 100</x:v>
      </x:c>
      <x:c r="B10" s="53" t="n">
        <x:v>80</x:v>
      </x:c>
      <x:c r="C10" s="1"/>
      <x:c r="D10" s="1"/>
      <x:c r="E10" s="1"/>
      <x:c r="F10" s="1"/>
      <x:c r="G10" s="1"/>
      <x:c r="H10" s="1"/>
      <x:c r="I10" s="1"/>
      <x:c r="J10" s="1"/>
      <x:c r="K10" s="1"/>
      <x:c r="L10" s="1"/>
      <x:c r="M10" s="1"/>
      <x:c r="N10" s="1"/>
      <x:c r="O10" s="1"/>
      <x:c r="P10" s="1"/>
    </x:row>
    <x:row r="11">
      <x:c r="A11" s="1"/>
      <x:c r="B11" s="1"/>
      <x:c r="C11" s="1"/>
      <x:c r="D11" s="1"/>
      <x:c r="E11" s="1"/>
      <x:c r="F11" s="1"/>
      <x:c r="G11" s="1"/>
      <x:c r="H11" s="1"/>
      <x:c r="I11" s="1"/>
      <x:c r="J11" s="1"/>
      <x:c r="K11" s="1"/>
      <x:c r="L11" s="1"/>
      <x:c r="M11" s="1"/>
      <x:c r="N11" s="1"/>
      <x:c r="O11" s="1"/>
      <x:c r="P11" s="1"/>
    </x:row>
    <x:row r="12">
      <x:c r="A12" s="1"/>
      <x:c r="B12" s="1"/>
      <x:c r="C12" s="1"/>
      <x:c r="D12" s="1"/>
      <x:c r="E12" s="1"/>
      <x:c r="F12" s="1"/>
      <x:c r="G12" s="1"/>
      <x:c r="H12" s="1"/>
      <x:c r="I12" s="1"/>
      <x:c r="J12" s="1"/>
      <x:c r="K12" s="1"/>
      <x:c r="L12" s="1"/>
      <x:c r="M12" s="1"/>
      <x:c r="N12" s="1"/>
      <x:c r="O12" s="1"/>
      <x:c r="P12" s="1"/>
    </x:row>
    <x:row r="13">
      <x:c r="A13" s="7" t="str">
        <x:v>La date de référence est modifiable pour actualiser les alertes.</x:v>
      </x:c>
      <x:c r="B13" s="7"/>
      <x:c r="C13" s="7"/>
      <x:c r="D13" s="7"/>
      <x:c r="E13" s="7"/>
      <x:c r="F13" s="7"/>
      <x:c r="G13" s="1"/>
      <x:c r="H13" s="1"/>
      <x:c r="I13" s="1"/>
      <x:c r="J13" s="1"/>
      <x:c r="K13" s="1"/>
      <x:c r="L13" s="1"/>
      <x:c r="M13" s="1"/>
      <x:c r="N13" s="1"/>
      <x:c r="O13" s="1"/>
      <x:c r="P13" s="1"/>
    </x:row>
    <x:row r="14">
      <x:c r="A14" s="7"/>
      <x:c r="B14" s="7"/>
      <x:c r="C14" s="7"/>
      <x:c r="D14" s="7"/>
      <x:c r="E14" s="7"/>
      <x:c r="F14" s="7"/>
      <x:c r="G14" s="1"/>
      <x:c r="H14" s="1"/>
      <x:c r="I14" s="1"/>
      <x:c r="J14" s="1"/>
      <x:c r="K14" s="1"/>
      <x:c r="L14" s="1"/>
      <x:c r="M14" s="1"/>
      <x:c r="N14" s="1"/>
      <x:c r="O14" s="1"/>
      <x:c r="P14" s="1"/>
    </x:row>
    <x:row r="15">
      <x:c r="A15" s="1"/>
      <x:c r="B15" s="1"/>
      <x:c r="C15" s="1"/>
      <x:c r="D15" s="1"/>
      <x:c r="E15" s="1"/>
      <x:c r="F15" s="1"/>
      <x:c r="G15" s="1"/>
      <x:c r="H15" s="1"/>
      <x:c r="I15" s="1"/>
      <x:c r="J15" s="1"/>
      <x:c r="K15" s="1"/>
      <x:c r="L15" s="1"/>
      <x:c r="M15" s="1"/>
      <x:c r="N15" s="1"/>
      <x:c r="O15" s="1"/>
      <x:c r="P15" s="1"/>
    </x:row>
    <x:row r="16">
      <x:c r="A16" s="1"/>
      <x:c r="B16" s="1"/>
      <x:c r="C16" s="1"/>
      <x:c r="D16" s="1"/>
      <x:c r="E16" s="1"/>
      <x:c r="F16" s="1"/>
      <x:c r="G16" s="1"/>
      <x:c r="H16" s="1"/>
      <x:c r="I16" s="1"/>
      <x:c r="J16" s="1"/>
      <x:c r="K16" s="1"/>
      <x:c r="L16" s="1"/>
      <x:c r="M16" s="1"/>
      <x:c r="N16" s="1"/>
      <x:c r="O16" s="1"/>
      <x:c r="P16" s="1"/>
    </x:row>
    <x:row r="17">
      <x:c r="A17" s="1"/>
      <x:c r="B17" s="1"/>
      <x:c r="C17" s="1"/>
      <x:c r="D17" s="1"/>
      <x:c r="E17" s="1"/>
      <x:c r="F17" s="1"/>
      <x:c r="G17" s="1"/>
      <x:c r="H17" s="1"/>
      <x:c r="I17" s="1"/>
      <x:c r="J17" s="1"/>
      <x:c r="K17" s="1"/>
      <x:c r="L17" s="1"/>
      <x:c r="M17" s="1"/>
      <x:c r="N17" s="1"/>
      <x:c r="O17" s="1"/>
      <x:c r="P17" s="1"/>
    </x:row>
    <x:row r="18">
      <x:c r="A18" s="1"/>
      <x:c r="B18" s="1"/>
      <x:c r="C18" s="1"/>
      <x:c r="D18" s="1"/>
      <x:c r="E18" s="1"/>
      <x:c r="F18" s="1"/>
      <x:c r="G18" s="1"/>
      <x:c r="H18" s="1"/>
      <x:c r="I18" s="1"/>
      <x:c r="J18" s="1"/>
      <x:c r="K18" s="1"/>
      <x:c r="L18" s="1"/>
      <x:c r="M18" s="1"/>
      <x:c r="N18" s="1"/>
      <x:c r="O18" s="1"/>
      <x:c r="P18" s="1"/>
    </x:row>
    <x:row r="19">
      <x:c r="A19" s="1"/>
      <x:c r="B19" s="1"/>
      <x:c r="C19" s="1"/>
      <x:c r="D19" s="1"/>
      <x:c r="E19" s="1"/>
      <x:c r="F19" s="1"/>
      <x:c r="G19" s="1"/>
      <x:c r="H19" s="1"/>
      <x:c r="I19" s="1"/>
      <x:c r="J19" s="1"/>
      <x:c r="K19" s="1"/>
      <x:c r="L19" s="1"/>
      <x:c r="M19" s="1"/>
      <x:c r="N19" s="1"/>
      <x:c r="O19" s="1"/>
      <x:c r="P19" s="1"/>
    </x:row>
    <x:row r="20">
      <x:c r="A20" s="1"/>
      <x:c r="B20" s="1"/>
      <x:c r="C20" s="1"/>
      <x:c r="D20" s="1"/>
      <x:c r="E20" s="1"/>
      <x:c r="F20" s="1"/>
      <x:c r="G20" s="1"/>
      <x:c r="H20" s="1"/>
      <x:c r="I20" s="1"/>
      <x:c r="J20" s="1"/>
      <x:c r="K20" s="1"/>
      <x:c r="L20" s="1"/>
      <x:c r="M20" s="1"/>
      <x:c r="N20" s="1"/>
      <x:c r="O20" s="1"/>
      <x:c r="P20" s="1"/>
    </x:row>
    <x:row r="21">
      <x:c r="A21" s="1"/>
      <x:c r="B21" s="1"/>
      <x:c r="C21" s="1"/>
      <x:c r="D21" s="1"/>
      <x:c r="E21" s="1"/>
      <x:c r="F21" s="1"/>
      <x:c r="G21" s="1"/>
      <x:c r="H21" s="1"/>
      <x:c r="I21" s="1"/>
      <x:c r="J21" s="1"/>
      <x:c r="K21" s="1"/>
      <x:c r="L21" s="1"/>
      <x:c r="M21" s="1"/>
      <x:c r="N21" s="1"/>
      <x:c r="O21" s="1"/>
      <x:c r="P21" s="1"/>
    </x:row>
    <x:row r="22">
      <x:c r="A22" s="1"/>
      <x:c r="B22" s="1"/>
      <x:c r="C22" s="1"/>
      <x:c r="D22" s="1"/>
      <x:c r="E22" s="1"/>
      <x:c r="F22" s="1"/>
      <x:c r="G22" s="1"/>
      <x:c r="H22" s="1"/>
      <x:c r="I22" s="1"/>
      <x:c r="J22" s="1"/>
      <x:c r="K22" s="1"/>
      <x:c r="L22" s="1"/>
      <x:c r="M22" s="1"/>
      <x:c r="N22" s="1"/>
      <x:c r="O22" s="1"/>
      <x:c r="P22" s="1"/>
    </x:row>
    <x:row r="23">
      <x:c r="A23" s="1"/>
      <x:c r="B23" s="1"/>
      <x:c r="C23" s="1"/>
      <x:c r="D23" s="1"/>
      <x:c r="E23" s="1"/>
      <x:c r="F23" s="1"/>
      <x:c r="G23" s="1"/>
      <x:c r="H23" s="1"/>
      <x:c r="I23" s="1"/>
      <x:c r="J23" s="1"/>
      <x:c r="K23" s="1"/>
      <x:c r="L23" s="1"/>
      <x:c r="M23" s="1"/>
      <x:c r="N23" s="1"/>
      <x:c r="O23" s="1"/>
      <x:c r="P23" s="1"/>
    </x:row>
    <x:row r="24">
      <x:c r="A24" s="1"/>
      <x:c r="B24" s="1"/>
      <x:c r="C24" s="1"/>
      <x:c r="D24" s="1"/>
      <x:c r="E24" s="1"/>
      <x:c r="F24" s="1"/>
      <x:c r="G24" s="1"/>
      <x:c r="H24" s="1"/>
      <x:c r="I24" s="1"/>
      <x:c r="J24" s="1"/>
      <x:c r="K24" s="1"/>
      <x:c r="L24" s="1"/>
      <x:c r="M24" s="1"/>
      <x:c r="N24" s="1"/>
      <x:c r="O24" s="1"/>
      <x:c r="P24" s="1"/>
    </x:row>
    <x:row r="25">
      <x:c r="A25" s="1"/>
      <x:c r="B25" s="1"/>
      <x:c r="C25" s="1"/>
      <x:c r="D25" s="1"/>
      <x:c r="E25" s="1"/>
      <x:c r="F25" s="1"/>
      <x:c r="G25" s="1"/>
      <x:c r="H25" s="1"/>
      <x:c r="I25" s="1"/>
      <x:c r="J25" s="1"/>
      <x:c r="K25" s="1"/>
      <x:c r="L25" s="1"/>
      <x:c r="M25" s="1"/>
      <x:c r="N25" s="1"/>
      <x:c r="O25" s="1"/>
      <x:c r="P25" s="1"/>
    </x:row>
    <x:row r="26">
      <x:c r="A26" s="1"/>
      <x:c r="B26" s="1"/>
      <x:c r="C26" s="1"/>
      <x:c r="D26" s="1"/>
      <x:c r="E26" s="1"/>
      <x:c r="F26" s="1"/>
      <x:c r="G26" s="1"/>
      <x:c r="H26" s="1"/>
      <x:c r="I26" s="1"/>
      <x:c r="J26" s="1"/>
      <x:c r="K26" s="1"/>
      <x:c r="L26" s="1"/>
      <x:c r="M26" s="1"/>
      <x:c r="N26" s="1"/>
      <x:c r="O26" s="1"/>
      <x:c r="P26" s="1"/>
    </x:row>
    <x:row r="27">
      <x:c r="A27" s="1"/>
      <x:c r="B27" s="1"/>
      <x:c r="C27" s="1"/>
      <x:c r="D27" s="1"/>
      <x:c r="E27" s="1"/>
      <x:c r="F27" s="1"/>
      <x:c r="G27" s="1"/>
      <x:c r="H27" s="1"/>
      <x:c r="I27" s="1"/>
      <x:c r="J27" s="1"/>
      <x:c r="K27" s="1"/>
      <x:c r="L27" s="1"/>
      <x:c r="M27" s="1"/>
      <x:c r="N27" s="1"/>
      <x:c r="O27" s="1"/>
      <x:c r="P27" s="1"/>
    </x:row>
    <x:row r="28">
      <x:c r="A28" s="1"/>
      <x:c r="B28" s="1"/>
      <x:c r="C28" s="1"/>
      <x:c r="D28" s="1"/>
      <x:c r="E28" s="1"/>
      <x:c r="F28" s="1"/>
      <x:c r="G28" s="1"/>
      <x:c r="H28" s="1"/>
      <x:c r="I28" s="1"/>
      <x:c r="J28" s="1"/>
      <x:c r="K28" s="1"/>
      <x:c r="L28" s="1"/>
      <x:c r="M28" s="1"/>
      <x:c r="N28" s="1"/>
      <x:c r="O28" s="1"/>
      <x:c r="P28" s="1"/>
    </x:row>
    <x:row r="29">
      <x:c r="A29" s="1"/>
      <x:c r="B29" s="1"/>
      <x:c r="C29" s="1"/>
      <x:c r="D29" s="1"/>
      <x:c r="E29" s="1"/>
      <x:c r="F29" s="1"/>
      <x:c r="G29" s="1"/>
      <x:c r="H29" s="1"/>
      <x:c r="I29" s="1"/>
      <x:c r="J29" s="1"/>
      <x:c r="K29" s="1"/>
      <x:c r="L29" s="1"/>
      <x:c r="M29" s="1"/>
      <x:c r="N29" s="1"/>
      <x:c r="O29" s="1"/>
      <x:c r="P29" s="1"/>
    </x:row>
    <x:row r="30">
      <x:c r="A30" s="1"/>
      <x:c r="B30" s="1"/>
      <x:c r="C30" s="1"/>
      <x:c r="D30" s="1"/>
      <x:c r="E30" s="1"/>
      <x:c r="F30" s="1"/>
      <x:c r="G30" s="1"/>
      <x:c r="H30" s="1"/>
      <x:c r="I30" s="1"/>
      <x:c r="J30" s="1"/>
      <x:c r="K30" s="1"/>
      <x:c r="L30" s="1"/>
      <x:c r="M30" s="1"/>
      <x:c r="N30" s="1"/>
      <x:c r="O30" s="1"/>
      <x:c r="P30" s="1"/>
    </x:row>
  </x:sheetData>
  <x:mergeCells>
    <x:mergeCell ref="A13:F14"/>
  </x:mergeCells>
  <x:pageMargins left="0.7" right="0.7" top="0.75" bottom="0.75" header="0.3" footer="0.3"/>
</x:worksheet>
</file>

<file path=xl/worksheets/sheet8.xml><?xml version="1.0" encoding="utf-8"?>
<x:worksheet xmlns:x="http://schemas.openxmlformats.org/spreadsheetml/2006/main">
  <x:sheetViews>
    <x:sheetView showGridLines="0" workbookViewId="0"/>
  </x:sheetViews>
  <x:sheetFormatPr defaultRowHeight="15"/>
  <x:cols>
    <x:col min="1" max="1" width="16" hidden="0" customWidth="1"/>
    <x:col min="2" max="2" width="16" hidden="0" customWidth="1"/>
    <x:col min="3" max="3" width="16" hidden="0" customWidth="1"/>
    <x:col min="4" max="4" width="16" hidden="0" customWidth="1"/>
    <x:col min="5" max="5" width="16" hidden="0" customWidth="1"/>
    <x:col min="6" max="6" width="16" hidden="0" customWidth="1"/>
    <x:col min="7" max="7" width="16" hidden="0" customWidth="1"/>
    <x:col min="8" max="8" width="16" hidden="0" customWidth="1"/>
    <x:col min="9" max="9" width="16" hidden="0" customWidth="1"/>
    <x:col min="10" max="10" width="16" hidden="0" customWidth="1"/>
    <x:col min="11" max="11" width="16" hidden="0" customWidth="1"/>
    <x:col min="12" max="12" width="16" hidden="0" customWidth="1"/>
    <x:col min="13" max="13" width="16" hidden="0" customWidth="1"/>
    <x:col min="14" max="14" width="16" hidden="0" customWidth="1"/>
    <x:col min="15" max="15" width="16" hidden="0" customWidth="1"/>
    <x:col min="16" max="16" width="16" hidden="0" customWidth="1"/>
  </x:cols>
  <x:sheetData>
    <x:row r="1">
      <x:c r="A1" s="1"/>
      <x:c r="B1" s="1"/>
      <x:c r="C1" s="1"/>
      <x:c r="D1" s="1"/>
      <x:c r="E1" s="1"/>
      <x:c r="F1" s="1"/>
      <x:c r="G1" s="1"/>
      <x:c r="H1" s="1"/>
      <x:c r="I1" s="1"/>
      <x:c r="J1" s="1"/>
      <x:c r="K1" s="1"/>
      <x:c r="L1" s="1"/>
      <x:c r="M1" s="1"/>
      <x:c r="N1" s="1"/>
      <x:c r="O1" s="1"/>
      <x:c r="P1" s="1"/>
    </x:row>
    <x:row r="2" ht="20" customHeight="1">
      <x:c r="A2" s="1"/>
      <x:c r="B2" s="7" t="str">
        <x:v>Guide d’utilisation</x:v>
      </x:c>
      <x:c r="C2" s="7"/>
      <x:c r="D2" s="7"/>
      <x:c r="E2" s="7"/>
      <x:c r="F2" s="7"/>
      <x:c r="G2" s="7"/>
      <x:c r="H2" s="7"/>
      <x:c r="I2" s="7"/>
      <x:c r="J2" s="7"/>
      <x:c r="K2" s="1"/>
      <x:c r="L2" s="1"/>
      <x:c r="M2" s="1"/>
      <x:c r="N2" s="1"/>
      <x:c r="O2" s="1"/>
      <x:c r="P2" s="1"/>
    </x:row>
    <x:row r="3" ht="20" customHeight="1">
      <x:c r="A3" s="1"/>
      <x:c r="B3" s="7"/>
      <x:c r="C3" s="7"/>
      <x:c r="D3" s="7"/>
      <x:c r="E3" s="7"/>
      <x:c r="F3" s="7"/>
      <x:c r="G3" s="7"/>
      <x:c r="H3" s="7"/>
      <x:c r="I3" s="7"/>
      <x:c r="J3" s="7"/>
      <x:c r="K3" s="1"/>
      <x:c r="L3" s="1"/>
      <x:c r="M3" s="1"/>
      <x:c r="N3" s="1"/>
      <x:c r="O3" s="1"/>
      <x:c r="P3" s="1"/>
    </x:row>
    <x:row r="4" ht="20" customHeight="1">
      <x:c r="A4" s="1"/>
      <x:c r="B4" s="7"/>
      <x:c r="C4" s="7"/>
      <x:c r="D4" s="7"/>
      <x:c r="E4" s="7"/>
      <x:c r="F4" s="7"/>
      <x:c r="G4" s="7"/>
      <x:c r="H4" s="7"/>
      <x:c r="I4" s="7"/>
      <x:c r="J4" s="7"/>
      <x:c r="K4" s="1"/>
      <x:c r="L4" s="1"/>
      <x:c r="M4" s="1"/>
      <x:c r="N4" s="1"/>
      <x:c r="O4" s="1"/>
      <x:c r="P4" s="1"/>
    </x:row>
    <x:row r="5">
      <x:c r="A5" s="1"/>
      <x:c r="B5" s="1"/>
      <x:c r="C5" s="1"/>
      <x:c r="D5" s="1"/>
      <x:c r="E5" s="1"/>
      <x:c r="F5" s="1"/>
      <x:c r="G5" s="1"/>
      <x:c r="H5" s="1"/>
      <x:c r="I5" s="1"/>
      <x:c r="J5" s="1"/>
      <x:c r="K5" s="1"/>
      <x:c r="L5" s="1"/>
      <x:c r="M5" s="1"/>
      <x:c r="N5" s="1"/>
      <x:c r="O5" s="1"/>
      <x:c r="P5" s="1"/>
    </x:row>
    <x:row r="6" ht="20" customHeight="1">
      <x:c r="A6" s="1"/>
      <x:c r="B6" s="7" t="str">
        <x:v>Stocks produits et équipements</x:v>
      </x:c>
      <x:c r="C6" s="7"/>
      <x:c r="D6" s="7"/>
      <x:c r="E6" s="7"/>
      <x:c r="F6" s="7"/>
      <x:c r="G6" s="7"/>
      <x:c r="H6" s="7"/>
      <x:c r="I6" s="7"/>
      <x:c r="J6" s="7"/>
      <x:c r="K6" s="1"/>
      <x:c r="L6" s="1"/>
      <x:c r="M6" s="1"/>
      <x:c r="N6" s="1"/>
      <x:c r="O6" s="1"/>
      <x:c r="P6" s="1"/>
    </x:row>
    <x:row r="7" ht="20" customHeight="1">
      <x:c r="A7" s="1"/>
      <x:c r="B7" s="7"/>
      <x:c r="C7" s="7"/>
      <x:c r="D7" s="7"/>
      <x:c r="E7" s="7"/>
      <x:c r="F7" s="7"/>
      <x:c r="G7" s="7"/>
      <x:c r="H7" s="7"/>
      <x:c r="I7" s="7"/>
      <x:c r="J7" s="7"/>
      <x:c r="K7" s="1"/>
      <x:c r="L7" s="1"/>
      <x:c r="M7" s="1"/>
      <x:c r="N7" s="1"/>
      <x:c r="O7" s="1"/>
      <x:c r="P7" s="1"/>
    </x:row>
    <x:row r="8" ht="20" customHeight="1">
      <x:c r="A8" s="1"/>
      <x:c r="B8" s="7"/>
      <x:c r="C8" s="7"/>
      <x:c r="D8" s="7"/>
      <x:c r="E8" s="7"/>
      <x:c r="F8" s="7"/>
      <x:c r="G8" s="7"/>
      <x:c r="H8" s="7"/>
      <x:c r="I8" s="7"/>
      <x:c r="J8" s="7"/>
      <x:c r="K8" s="1"/>
      <x:c r="L8" s="1"/>
      <x:c r="M8" s="1"/>
      <x:c r="N8" s="1"/>
      <x:c r="O8" s="1"/>
      <x:c r="P8" s="1"/>
    </x:row>
    <x:row r="9">
      <x:c r="A9" s="1"/>
      <x:c r="B9" s="1"/>
      <x:c r="C9" s="1"/>
      <x:c r="D9" s="1"/>
      <x:c r="E9" s="1"/>
      <x:c r="F9" s="1"/>
      <x:c r="G9" s="1"/>
      <x:c r="H9" s="1"/>
      <x:c r="I9" s="1"/>
      <x:c r="J9" s="1"/>
      <x:c r="K9" s="1"/>
      <x:c r="L9" s="1"/>
      <x:c r="M9" s="1"/>
      <x:c r="N9" s="1"/>
      <x:c r="O9" s="1"/>
      <x:c r="P9" s="1"/>
    </x:row>
    <x:row r="10" ht="20" customHeight="1">
      <x:c r="A10" s="1"/>
      <x:c r="B10" s="7" t="str">
        <x:v>Les quantités sont saisies en unités du catalogue. Coût de référence en XOF, sans méthode comptable de valorisation des lots. Une ligne par mouvement, quantités positives. Les produits sont identifiés par code. Saisir le lot et sa péremption lors des consommations. Le registre Lots suit les échéances et la traçabilité, sans calcul du stock par lot. Les équipements sont suivis individuellement avec leur affectation et entretien.</x:v>
      </x:c>
      <x:c r="C10" s="7"/>
      <x:c r="D10" s="7"/>
      <x:c r="E10" s="7"/>
      <x:c r="F10" s="7"/>
      <x:c r="G10" s="7"/>
      <x:c r="H10" s="7"/>
      <x:c r="I10" s="7"/>
      <x:c r="J10" s="7"/>
      <x:c r="K10" s="1"/>
      <x:c r="L10" s="1"/>
      <x:c r="M10" s="1"/>
      <x:c r="N10" s="1"/>
      <x:c r="O10" s="1"/>
      <x:c r="P10" s="1"/>
    </x:row>
    <x:row r="11" ht="20" customHeight="1">
      <x:c r="A11" s="1"/>
      <x:c r="B11" s="7"/>
      <x:c r="C11" s="7"/>
      <x:c r="D11" s="7"/>
      <x:c r="E11" s="7"/>
      <x:c r="F11" s="7"/>
      <x:c r="G11" s="7"/>
      <x:c r="H11" s="7"/>
      <x:c r="I11" s="7"/>
      <x:c r="J11" s="7"/>
      <x:c r="K11" s="1"/>
      <x:c r="L11" s="1"/>
      <x:c r="M11" s="1"/>
      <x:c r="N11" s="1"/>
      <x:c r="O11" s="1"/>
      <x:c r="P11" s="1"/>
    </x:row>
    <x:row r="12" ht="20" customHeight="1">
      <x:c r="A12" s="1"/>
      <x:c r="B12" s="7"/>
      <x:c r="C12" s="7"/>
      <x:c r="D12" s="7"/>
      <x:c r="E12" s="7"/>
      <x:c r="F12" s="7"/>
      <x:c r="G12" s="7"/>
      <x:c r="H12" s="7"/>
      <x:c r="I12" s="7"/>
      <x:c r="J12" s="7"/>
      <x:c r="K12" s="1"/>
      <x:c r="L12" s="1"/>
      <x:c r="M12" s="1"/>
      <x:c r="N12" s="1"/>
      <x:c r="O12" s="1"/>
      <x:c r="P12" s="1"/>
    </x:row>
    <x:row r="13">
      <x:c r="A13" s="1"/>
      <x:c r="B13" s="1"/>
      <x:c r="C13" s="1"/>
      <x:c r="D13" s="1"/>
      <x:c r="E13" s="1"/>
      <x:c r="F13" s="1"/>
      <x:c r="G13" s="1"/>
      <x:c r="H13" s="1"/>
      <x:c r="I13" s="1"/>
      <x:c r="J13" s="1"/>
      <x:c r="K13" s="1"/>
      <x:c r="L13" s="1"/>
      <x:c r="M13" s="1"/>
      <x:c r="N13" s="1"/>
      <x:c r="O13" s="1"/>
      <x:c r="P13" s="1"/>
    </x:row>
    <x:row r="14" ht="20" customHeight="1">
      <x:c r="A14" s="1"/>
      <x:c r="B14" s="7" t="str">
        <x:v>Les tableaux ont 500 lignes prêtes à saisir. Pour dépasser 500 lignes : étendre le tableau, recopier les formules et validations, puis étendre les références $505 dans les formules des registres et du tableau de bord. Vérifier les nouvelles lignes avant utilisation.</x:v>
      </x:c>
      <x:c r="C14" s="7"/>
      <x:c r="D14" s="7"/>
      <x:c r="E14" s="7"/>
      <x:c r="F14" s="7"/>
      <x:c r="G14" s="7"/>
      <x:c r="H14" s="7"/>
      <x:c r="I14" s="7"/>
      <x:c r="J14" s="7"/>
      <x:c r="K14" s="1"/>
      <x:c r="L14" s="1"/>
      <x:c r="M14" s="1"/>
      <x:c r="N14" s="1"/>
      <x:c r="O14" s="1"/>
      <x:c r="P14" s="1"/>
    </x:row>
    <x:row r="15" ht="20" customHeight="1">
      <x:c r="A15" s="1"/>
      <x:c r="B15" s="7"/>
      <x:c r="C15" s="7"/>
      <x:c r="D15" s="7"/>
      <x:c r="E15" s="7"/>
      <x:c r="F15" s="7"/>
      <x:c r="G15" s="7"/>
      <x:c r="H15" s="7"/>
      <x:c r="I15" s="7"/>
      <x:c r="J15" s="7"/>
      <x:c r="K15" s="1"/>
      <x:c r="L15" s="1"/>
      <x:c r="M15" s="1"/>
      <x:c r="N15" s="1"/>
      <x:c r="O15" s="1"/>
      <x:c r="P15" s="1"/>
    </x:row>
    <x:row r="16" ht="20" customHeight="1">
      <x:c r="A16" s="1"/>
      <x:c r="B16" s="7"/>
      <x:c r="C16" s="7"/>
      <x:c r="D16" s="7"/>
      <x:c r="E16" s="7"/>
      <x:c r="F16" s="7"/>
      <x:c r="G16" s="7"/>
      <x:c r="H16" s="7"/>
      <x:c r="I16" s="7"/>
      <x:c r="J16" s="7"/>
      <x:c r="K16" s="1"/>
      <x:c r="L16" s="1"/>
      <x:c r="M16" s="1"/>
      <x:c r="N16" s="1"/>
      <x:c r="O16" s="1"/>
      <x:c r="P16" s="1"/>
    </x:row>
    <x:row r="17">
      <x:c r="A17" s="1"/>
      <x:c r="B17" s="1"/>
      <x:c r="C17" s="1"/>
      <x:c r="D17" s="1"/>
      <x:c r="E17" s="1"/>
      <x:c r="F17" s="1"/>
      <x:c r="G17" s="1"/>
      <x:c r="H17" s="1"/>
      <x:c r="I17" s="1"/>
      <x:c r="J17" s="1"/>
      <x:c r="K17" s="1"/>
      <x:c r="L17" s="1"/>
      <x:c r="M17" s="1"/>
      <x:c r="N17" s="1"/>
      <x:c r="O17" s="1"/>
      <x:c r="P17" s="1"/>
    </x:row>
    <x:row r="18" ht="20" customHeight="1">
      <x:c r="A18" s="1"/>
      <x:c r="B18" s="7" t="str">
        <x:v>Saisies : cellules blanches. Calculs : cellules grisées. Paramètres modifiables : jaune clair. Les alertes ne bloquent pas la saisie, elles doivent être examinées avant de valider les résultats.</x:v>
      </x:c>
      <x:c r="C18" s="7"/>
      <x:c r="D18" s="7"/>
      <x:c r="E18" s="7"/>
      <x:c r="F18" s="7"/>
      <x:c r="G18" s="7"/>
      <x:c r="H18" s="7"/>
      <x:c r="I18" s="7"/>
      <x:c r="J18" s="7"/>
      <x:c r="K18" s="1"/>
      <x:c r="L18" s="1"/>
      <x:c r="M18" s="1"/>
      <x:c r="N18" s="1"/>
      <x:c r="O18" s="1"/>
      <x:c r="P18" s="1"/>
    </x:row>
    <x:row r="19" ht="20" customHeight="1">
      <x:c r="A19" s="1"/>
      <x:c r="B19" s="7"/>
      <x:c r="C19" s="7"/>
      <x:c r="D19" s="7"/>
      <x:c r="E19" s="7"/>
      <x:c r="F19" s="7"/>
      <x:c r="G19" s="7"/>
      <x:c r="H19" s="7"/>
      <x:c r="I19" s="7"/>
      <x:c r="J19" s="7"/>
      <x:c r="K19" s="1"/>
      <x:c r="L19" s="1"/>
      <x:c r="M19" s="1"/>
      <x:c r="N19" s="1"/>
      <x:c r="O19" s="1"/>
      <x:c r="P19" s="1"/>
    </x:row>
    <x:row r="20" ht="20" customHeight="1">
      <x:c r="A20" s="1"/>
      <x:c r="B20" s="7"/>
      <x:c r="C20" s="7"/>
      <x:c r="D20" s="7"/>
      <x:c r="E20" s="7"/>
      <x:c r="F20" s="7"/>
      <x:c r="G20" s="7"/>
      <x:c r="H20" s="7"/>
      <x:c r="I20" s="7"/>
      <x:c r="J20" s="7"/>
      <x:c r="K20" s="1"/>
      <x:c r="L20" s="1"/>
      <x:c r="M20" s="1"/>
      <x:c r="N20" s="1"/>
      <x:c r="O20" s="1"/>
      <x:c r="P20" s="1"/>
    </x:row>
    <x:row r="21">
      <x:c r="A21" s="1"/>
      <x:c r="B21" s="1"/>
      <x:c r="C21" s="1"/>
      <x:c r="D21" s="1"/>
      <x:c r="E21" s="1"/>
      <x:c r="F21" s="1"/>
      <x:c r="G21" s="1"/>
      <x:c r="H21" s="1"/>
      <x:c r="I21" s="1"/>
      <x:c r="J21" s="1"/>
      <x:c r="K21" s="1"/>
      <x:c r="L21" s="1"/>
      <x:c r="M21" s="1"/>
      <x:c r="N21" s="1"/>
      <x:c r="O21" s="1"/>
      <x:c r="P21" s="1"/>
    </x:row>
    <x:row r="22" ht="20" customHeight="1">
      <x:c r="A22" s="1"/>
      <x:c r="B22" s="7" t="str">
        <x:v>Chaque classeur est indépendant. Reporter les identifiants manuellement et de façon cohérente entre classeurs. Aucun échange automatique de données entre fichiers.</x:v>
      </x:c>
      <x:c r="C22" s="7"/>
      <x:c r="D22" s="7"/>
      <x:c r="E22" s="7"/>
      <x:c r="F22" s="7"/>
      <x:c r="G22" s="7"/>
      <x:c r="H22" s="7"/>
      <x:c r="I22" s="7"/>
      <x:c r="J22" s="7"/>
      <x:c r="K22" s="1"/>
      <x:c r="L22" s="1"/>
      <x:c r="M22" s="1"/>
      <x:c r="N22" s="1"/>
      <x:c r="O22" s="1"/>
      <x:c r="P22" s="1"/>
    </x:row>
    <x:row r="23" ht="20" customHeight="1">
      <x:c r="A23" s="1"/>
      <x:c r="B23" s="7"/>
      <x:c r="C23" s="7"/>
      <x:c r="D23" s="7"/>
      <x:c r="E23" s="7"/>
      <x:c r="F23" s="7"/>
      <x:c r="G23" s="7"/>
      <x:c r="H23" s="7"/>
      <x:c r="I23" s="7"/>
      <x:c r="J23" s="7"/>
      <x:c r="K23" s="1"/>
      <x:c r="L23" s="1"/>
      <x:c r="M23" s="1"/>
      <x:c r="N23" s="1"/>
      <x:c r="O23" s="1"/>
      <x:c r="P23" s="1"/>
    </x:row>
    <x:row r="24" ht="20" customHeight="1">
      <x:c r="A24" s="1"/>
      <x:c r="B24" s="7"/>
      <x:c r="C24" s="7"/>
      <x:c r="D24" s="7"/>
      <x:c r="E24" s="7"/>
      <x:c r="F24" s="7"/>
      <x:c r="G24" s="7"/>
      <x:c r="H24" s="7"/>
      <x:c r="I24" s="7"/>
      <x:c r="J24" s="7"/>
      <x:c r="K24" s="1"/>
      <x:c r="L24" s="1"/>
      <x:c r="M24" s="1"/>
      <x:c r="N24" s="1"/>
      <x:c r="O24" s="1"/>
      <x:c r="P24" s="1"/>
    </x:row>
    <x:row r="25">
      <x:c r="A25" s="1"/>
      <x:c r="B25" s="1"/>
      <x:c r="C25" s="1"/>
      <x:c r="D25" s="1"/>
      <x:c r="E25" s="1"/>
      <x:c r="F25" s="1"/>
      <x:c r="G25" s="1"/>
      <x:c r="H25" s="1"/>
      <x:c r="I25" s="1"/>
      <x:c r="J25" s="1"/>
      <x:c r="K25" s="1"/>
      <x:c r="L25" s="1"/>
      <x:c r="M25" s="1"/>
      <x:c r="N25" s="1"/>
      <x:c r="O25" s="1"/>
      <x:c r="P25" s="1"/>
    </x:row>
    <x:row r="26" ht="20" customHeight="1">
      <x:c r="A26" s="1"/>
      <x:c r="B26" s="7" t="str">
        <x:v>Version démo : exemples fictifs. Version vierge : pas de dossiers clients ou salariés préchargés.</x:v>
      </x:c>
      <x:c r="C26" s="7"/>
      <x:c r="D26" s="7"/>
      <x:c r="E26" s="7"/>
      <x:c r="F26" s="7"/>
      <x:c r="G26" s="7"/>
      <x:c r="H26" s="7"/>
      <x:c r="I26" s="7"/>
      <x:c r="J26" s="7"/>
      <x:c r="K26" s="1"/>
      <x:c r="L26" s="1"/>
      <x:c r="M26" s="1"/>
      <x:c r="N26" s="1"/>
      <x:c r="O26" s="1"/>
      <x:c r="P26" s="1"/>
    </x:row>
    <x:row r="27" ht="20" customHeight="1">
      <x:c r="A27" s="1"/>
      <x:c r="B27" s="7"/>
      <x:c r="C27" s="7"/>
      <x:c r="D27" s="7"/>
      <x:c r="E27" s="7"/>
      <x:c r="F27" s="7"/>
      <x:c r="G27" s="7"/>
      <x:c r="H27" s="7"/>
      <x:c r="I27" s="7"/>
      <x:c r="J27" s="7"/>
      <x:c r="K27" s="1"/>
      <x:c r="L27" s="1"/>
      <x:c r="M27" s="1"/>
      <x:c r="N27" s="1"/>
      <x:c r="O27" s="1"/>
      <x:c r="P27" s="1"/>
    </x:row>
    <x:row r="28" ht="20" customHeight="1">
      <x:c r="A28" s="1"/>
      <x:c r="B28" s="7"/>
      <x:c r="C28" s="7"/>
      <x:c r="D28" s="7"/>
      <x:c r="E28" s="7"/>
      <x:c r="F28" s="7"/>
      <x:c r="G28" s="7"/>
      <x:c r="H28" s="7"/>
      <x:c r="I28" s="7"/>
      <x:c r="J28" s="7"/>
      <x:c r="K28" s="1"/>
      <x:c r="L28" s="1"/>
      <x:c r="M28" s="1"/>
      <x:c r="N28" s="1"/>
      <x:c r="O28" s="1"/>
      <x:c r="P28" s="1"/>
    </x:row>
    <x:row r="29">
      <x:c r="A29" s="1"/>
      <x:c r="B29" s="1"/>
      <x:c r="C29" s="1"/>
      <x:c r="D29" s="1"/>
      <x:c r="E29" s="1"/>
      <x:c r="F29" s="1"/>
      <x:c r="G29" s="1"/>
      <x:c r="H29" s="1"/>
      <x:c r="I29" s="1"/>
      <x:c r="J29" s="1"/>
      <x:c r="K29" s="1"/>
      <x:c r="L29" s="1"/>
      <x:c r="M29" s="1"/>
      <x:c r="N29" s="1"/>
      <x:c r="O29" s="1"/>
      <x:c r="P29" s="1"/>
    </x:row>
    <x:row r="30" ht="48" customHeight="1">
      <x:c r="A30" s="1"/>
      <x:c r="B30" s="7" t="str">
        <x:v>Sauvegarder une copie avant modification et limiter l’accès aux données du personnel. Pour les documents légaux et produits réglementés, obtenir la validation locale requise. Révision du 21 octobre 2026. Les alertes de mouvement signalent les quantités et sens invalides ainsi que les lots incohérents. Les mouvements erronés doivent être corrigés avant lecture du stock. Les quantités restent agrégées par produit, pas par lot. La date de référence reste manuelle. Capacité : 500 lignes par registre. Examiner toutes les alertes avant d’utiliser les totaux.</x:v>
      </x:c>
      <x:c r="C30" s="7"/>
      <x:c r="D30" s="7"/>
      <x:c r="E30" s="7"/>
      <x:c r="F30" s="7"/>
      <x:c r="G30" s="7"/>
      <x:c r="H30" s="7"/>
      <x:c r="I30" s="7"/>
      <x:c r="J30" s="7"/>
      <x:c r="K30" s="1"/>
      <x:c r="L30" s="1"/>
      <x:c r="M30" s="1"/>
      <x:c r="N30" s="1"/>
      <x:c r="O30" s="1"/>
      <x:c r="P30" s="1"/>
    </x:row>
    <x:row r="31" ht="48" customHeight="1">
      <x:c r="B31" s="21"/>
      <x:c r="C31" s="21"/>
      <x:c r="D31" s="21"/>
      <x:c r="E31" s="21"/>
      <x:c r="F31" s="21"/>
      <x:c r="G31" s="21"/>
      <x:c r="H31" s="21"/>
      <x:c r="I31" s="21"/>
      <x:c r="J31" s="21"/>
    </x:row>
    <x:row r="32" ht="48" customHeight="1">
      <x:c r="B32" s="21"/>
      <x:c r="C32" s="21"/>
      <x:c r="D32" s="21"/>
      <x:c r="E32" s="21"/>
      <x:c r="F32" s="21"/>
      <x:c r="G32" s="21"/>
      <x:c r="H32" s="21"/>
      <x:c r="I32" s="21"/>
      <x:c r="J32" s="21"/>
    </x:row>
  </x:sheetData>
  <x:mergeCells>
    <x:mergeCell ref="B2:J4"/>
    <x:mergeCell ref="B6:J8"/>
    <x:mergeCell ref="B10:J12"/>
    <x:mergeCell ref="B14:J16"/>
    <x:mergeCell ref="B18:J20"/>
    <x:mergeCell ref="B22:J24"/>
    <x:mergeCell ref="B26:J28"/>
    <x:mergeCell ref="B30:J32"/>
  </x:mergeCells>
  <x:pageMargins left="0.7" right="0.7" top="0.75" bottom="0.75" header="0.3" footer="0.3"/>
</x:worksheet>
</file>